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Cost Allocation Working Group\Proposals\2021-22 Proposals\"/>
    </mc:Choice>
  </mc:AlternateContent>
  <bookViews>
    <workbookView xWindow="0" yWindow="0" windowWidth="28800" windowHeight="12435"/>
  </bookViews>
  <sheets>
    <sheet name="Summary" sheetId="1" r:id="rId1"/>
    <sheet name="Kacie" sheetId="2" r:id="rId2"/>
    <sheet name="Todd" sheetId="3" r:id="rId3"/>
    <sheet name="Nate" sheetId="4" r:id="rId4"/>
    <sheet name="Jenessa" sheetId="6" r:id="rId5"/>
    <sheet name="Reviewer Summary" sheetId="7" state="hidden" r:id="rId6"/>
    <sheet name="Wendy" sheetId="5" r:id="rId7"/>
    <sheet name="Frank" sheetId="8" r:id="rId8"/>
  </sheets>
  <definedNames>
    <definedName name="_xlnm._FilterDatabase" localSheetId="7" hidden="1">Frank!$B$11:$H$15</definedName>
    <definedName name="_xlnm._FilterDatabase" localSheetId="4" hidden="1">Jenessa!$B$11:$H$15</definedName>
    <definedName name="_xlnm._FilterDatabase" localSheetId="1" hidden="1">Kacie!$B$11:$H$15</definedName>
    <definedName name="_xlnm._FilterDatabase" localSheetId="3" hidden="1">Nate!$B$11:$H$15</definedName>
    <definedName name="_xlnm._FilterDatabase" localSheetId="0" hidden="1">Summary!$B$12:$H$16</definedName>
    <definedName name="_xlnm._FilterDatabase" localSheetId="2" hidden="1">Todd!$B$11:$H$15</definedName>
    <definedName name="_xlnm._FilterDatabase" localSheetId="6" hidden="1">Wendy!$B$11:$H$15</definedName>
  </definedNames>
  <calcPr calcId="162913"/>
</workbook>
</file>

<file path=xl/calcChain.xml><?xml version="1.0" encoding="utf-8"?>
<calcChain xmlns="http://schemas.openxmlformats.org/spreadsheetml/2006/main">
  <c r="D22" i="1" l="1"/>
  <c r="E22" i="1"/>
  <c r="F22" i="1"/>
  <c r="D23" i="1"/>
  <c r="E23" i="1"/>
  <c r="F23" i="1"/>
  <c r="D24" i="1"/>
  <c r="E24" i="1"/>
  <c r="F24" i="1"/>
  <c r="E21" i="1"/>
  <c r="F21" i="1"/>
  <c r="D21" i="1"/>
  <c r="C24" i="1"/>
  <c r="C23" i="1"/>
  <c r="C22" i="1"/>
  <c r="C21" i="1"/>
  <c r="G15" i="8"/>
  <c r="G14" i="8"/>
  <c r="G13" i="8"/>
  <c r="G12" i="8"/>
  <c r="J33" i="7"/>
  <c r="I33" i="7"/>
  <c r="H33" i="7"/>
  <c r="G33" i="7"/>
  <c r="K33" i="7" s="1"/>
  <c r="K32" i="7"/>
  <c r="J32" i="7"/>
  <c r="I32" i="7"/>
  <c r="H32" i="7"/>
  <c r="G32" i="7"/>
  <c r="K31" i="7"/>
  <c r="J31" i="7"/>
  <c r="I31" i="7"/>
  <c r="H31" i="7"/>
  <c r="G31" i="7"/>
  <c r="K30" i="7"/>
  <c r="J30" i="7"/>
  <c r="I30" i="7"/>
  <c r="H30" i="7"/>
  <c r="G30" i="7"/>
  <c r="K29" i="7"/>
  <c r="J29" i="7"/>
  <c r="I29" i="7"/>
  <c r="H29" i="7"/>
  <c r="G29" i="7"/>
  <c r="J28" i="7"/>
  <c r="I28" i="7"/>
  <c r="H28" i="7"/>
  <c r="G28" i="7"/>
  <c r="K28" i="7" s="1"/>
  <c r="J27" i="7"/>
  <c r="I27" i="7"/>
  <c r="H27" i="7"/>
  <c r="G27" i="7"/>
  <c r="K27" i="7" s="1"/>
  <c r="J26" i="7"/>
  <c r="I26" i="7"/>
  <c r="H26" i="7"/>
  <c r="G26" i="7"/>
  <c r="K26" i="7" s="1"/>
  <c r="J19" i="7"/>
  <c r="I19" i="7"/>
  <c r="H19" i="7"/>
  <c r="G19" i="7"/>
  <c r="K19" i="7" s="1"/>
  <c r="F19" i="7"/>
  <c r="E19" i="7"/>
  <c r="D19" i="7"/>
  <c r="C19" i="7"/>
  <c r="J18" i="7"/>
  <c r="I18" i="7"/>
  <c r="H18" i="7"/>
  <c r="G18" i="7"/>
  <c r="K18" i="7" s="1"/>
  <c r="F18" i="7"/>
  <c r="E18" i="7"/>
  <c r="D18" i="7"/>
  <c r="C18" i="7"/>
  <c r="K17" i="7"/>
  <c r="J17" i="7"/>
  <c r="I17" i="7"/>
  <c r="H17" i="7"/>
  <c r="G17" i="7"/>
  <c r="F17" i="7"/>
  <c r="E17" i="7"/>
  <c r="D17" i="7"/>
  <c r="C17" i="7"/>
  <c r="J16" i="7"/>
  <c r="I16" i="7"/>
  <c r="H16" i="7"/>
  <c r="G16" i="7"/>
  <c r="K16" i="7" s="1"/>
  <c r="F16" i="7"/>
  <c r="E16" i="7"/>
  <c r="D16" i="7"/>
  <c r="C16" i="7"/>
  <c r="K15" i="7"/>
  <c r="J15" i="7"/>
  <c r="I15" i="7"/>
  <c r="H15" i="7"/>
  <c r="G15" i="7"/>
  <c r="F15" i="7"/>
  <c r="E15" i="7"/>
  <c r="D15" i="7"/>
  <c r="C15" i="7"/>
  <c r="K14" i="7"/>
  <c r="J14" i="7"/>
  <c r="I14" i="7"/>
  <c r="H14" i="7"/>
  <c r="G14" i="7"/>
  <c r="F14" i="7"/>
  <c r="E14" i="7"/>
  <c r="D14" i="7"/>
  <c r="C14" i="7"/>
  <c r="J13" i="7"/>
  <c r="I13" i="7"/>
  <c r="H13" i="7"/>
  <c r="G13" i="7"/>
  <c r="K13" i="7" s="1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G15" i="6"/>
  <c r="G14" i="6"/>
  <c r="G13" i="6"/>
  <c r="G12" i="6"/>
  <c r="G15" i="5"/>
  <c r="G14" i="5"/>
  <c r="G13" i="5"/>
  <c r="G12" i="5"/>
  <c r="G15" i="4"/>
  <c r="G14" i="4"/>
  <c r="G13" i="4"/>
  <c r="G12" i="4"/>
  <c r="G15" i="3"/>
  <c r="G14" i="3"/>
  <c r="G13" i="3"/>
  <c r="G12" i="3"/>
  <c r="G15" i="2"/>
  <c r="G14" i="2"/>
  <c r="G13" i="2"/>
  <c r="G12" i="2"/>
  <c r="F16" i="1"/>
  <c r="E16" i="1"/>
  <c r="D16" i="1"/>
  <c r="C16" i="1"/>
  <c r="G16" i="1" s="1"/>
  <c r="G15" i="1"/>
  <c r="F15" i="1"/>
  <c r="E15" i="1"/>
  <c r="D15" i="1"/>
  <c r="C15" i="1"/>
  <c r="F14" i="1"/>
  <c r="E14" i="1"/>
  <c r="D14" i="1"/>
  <c r="G14" i="1" s="1"/>
  <c r="C14" i="1"/>
  <c r="F13" i="1"/>
  <c r="E13" i="1"/>
  <c r="D13" i="1"/>
  <c r="C13" i="1"/>
  <c r="G13" i="1" l="1"/>
  <c r="G22" i="1"/>
  <c r="G23" i="1"/>
  <c r="G24" i="1"/>
  <c r="G21" i="1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Arial"/>
          </rPr>
          <t>======
ID#AAAACf_dASQ
eaw284    (2019-01-22 20:53:06)
Retention, student success, graduation rates Environmental 
Sustainability.</t>
        </r>
      </text>
    </comment>
    <comment ref="E11" authorId="0" shapeId="0">
      <text>
        <r>
          <rPr>
            <sz val="11"/>
            <color theme="1"/>
            <rFont val="Arial"/>
          </rPr>
          <t>======
ID#AAAACf_dASU
eaw284    (2019-01-22 20:53:06)
Retention, student success, graduation rates Environmental 
Sustainability.</t>
        </r>
      </text>
    </comment>
    <comment ref="E25" authorId="0" shapeId="0">
      <text>
        <r>
          <rPr>
            <sz val="11"/>
            <color theme="1"/>
            <rFont val="Arial"/>
          </rPr>
          <t>======
ID#AAAACf_dASY
eaw284    (2019-01-22 20:53:07)
Retention, student success, graduation rates Environmental 
Sustainability.</t>
        </r>
      </text>
    </comment>
  </commentList>
</comments>
</file>

<file path=xl/sharedStrings.xml><?xml version="1.0" encoding="utf-8"?>
<sst xmlns="http://schemas.openxmlformats.org/spreadsheetml/2006/main" count="411" uniqueCount="75">
  <si>
    <t>Reviewer 1</t>
  </si>
  <si>
    <t>Reviewer 2</t>
  </si>
  <si>
    <t>Proposal Design - 60%</t>
  </si>
  <si>
    <t>Funding Need - 40%</t>
  </si>
  <si>
    <t>Needs Analysis</t>
  </si>
  <si>
    <t>Outcomes and Objectives</t>
  </si>
  <si>
    <t>Assessment Plan</t>
  </si>
  <si>
    <t>Financial Sustainability</t>
  </si>
  <si>
    <t>Possible Scores</t>
  </si>
  <si>
    <t>Initial - 1</t>
  </si>
  <si>
    <t>It is not clear what the need is nor is there communicated plans for data collection to support request.</t>
  </si>
  <si>
    <t>It is not clear if outcomes and objectives have been developed.</t>
  </si>
  <si>
    <t>No assessment plan exists.</t>
  </si>
  <si>
    <t>It is not clear what funding plan exists to support this effort long term.</t>
  </si>
  <si>
    <t>Emerging - 2</t>
  </si>
  <si>
    <t>Analysis of need is hypothesized and plans to collect direct or indirect data are noted.</t>
  </si>
  <si>
    <t>Outcomes and objectives have been developed but have not been implemented.</t>
  </si>
  <si>
    <t>Assessment plan exists but is not tied to outcomes and objectives.</t>
  </si>
  <si>
    <t>Short-term funding plan exists but long-term plan does not.</t>
  </si>
  <si>
    <t>Developed - 3</t>
  </si>
  <si>
    <t>Analysis of need is demonstrated and is backed one year of direct or indirect data as evidence of need.</t>
  </si>
  <si>
    <t>Outcomes and objectives have been developed, and implemented but not assessed.</t>
  </si>
  <si>
    <t>Assessment plan exists and is connected to outcomes and objectives.</t>
  </si>
  <si>
    <t>Short term funding plan exists and long term funding plan is proposed.</t>
  </si>
  <si>
    <t>Highly Developed - 4</t>
  </si>
  <si>
    <t xml:space="preserve">Analysis of need is clearly demonstrated and is backed by multiple years of direct or indirect data as evidence of need. </t>
  </si>
  <si>
    <t xml:space="preserve">Outcomes and objectives have been developed, implemented and assessed and program changes have occurred as a result of evidence. </t>
  </si>
  <si>
    <t>Assessment plan exists, is connected to outcomes and objectives, and has collected preliminary results.</t>
  </si>
  <si>
    <t>Long term, base funding exists for this program and is already budgeted within the organization.</t>
  </si>
  <si>
    <t>Average Reviewer Scores</t>
  </si>
  <si>
    <t>Score 1-4</t>
  </si>
  <si>
    <t>Total weighted score</t>
  </si>
  <si>
    <t>Notes</t>
  </si>
  <si>
    <t>Proposal Titles</t>
  </si>
  <si>
    <t>Standard Deviation of Reviewer Scores</t>
  </si>
  <si>
    <t>Reviewer 3</t>
  </si>
  <si>
    <t>Reviewer 4</t>
  </si>
  <si>
    <t>Reviewer 5</t>
  </si>
  <si>
    <t>Reviewer Summary</t>
  </si>
  <si>
    <t>GI2025 Goals &amp; Objectives - 0%</t>
  </si>
  <si>
    <t>Supporting GI2025 pillars</t>
  </si>
  <si>
    <t>Racial Equity (opportunity or access gap)</t>
  </si>
  <si>
    <t>Income Equity (opportunity or access gap)</t>
  </si>
  <si>
    <t>Collective Impact</t>
  </si>
  <si>
    <t>It is not clear to which GI 2015 goals this request relates.</t>
  </si>
  <si>
    <t>It is not clearly stated if request directly or indirectly reduces or eliminates opportunity or access gaps.</t>
  </si>
  <si>
    <t>It is not clear how this effort can support or sustain current initatives.</t>
  </si>
  <si>
    <t>Request indirectly relates to at least one pillar.</t>
  </si>
  <si>
    <r>
      <t>Request demonstrates knowledge of opportunity or access gaps and demonstrates hyp</t>
    </r>
    <r>
      <rPr>
        <sz val="10"/>
        <color theme="1"/>
        <rFont val="Arial Narrow"/>
      </rPr>
      <t>othesi</t>
    </r>
    <r>
      <rPr>
        <sz val="10"/>
        <color rgb="FF000000"/>
        <rFont val="Arial Narrow"/>
      </rPr>
      <t>zed indirect positive impact.</t>
    </r>
  </si>
  <si>
    <t>Request demonstrates knowledge of opportunity or access gaps and demonstrates hypothesized indirect positive impact.</t>
  </si>
  <si>
    <t>Demonstrates indirect connection to support, sustain, or enhance current initatives with proven patterns of success.</t>
  </si>
  <si>
    <t>Request directly relates to at least one pillar.</t>
  </si>
  <si>
    <t>Request demonstrates knowledge of opportunity or access gaps and demonstrates hypothesized direct positive impact.</t>
  </si>
  <si>
    <r>
      <t xml:space="preserve">Analysis of need is demonstrated and is backed </t>
    </r>
    <r>
      <rPr>
        <sz val="10"/>
        <color theme="1"/>
        <rFont val="Arial Narrow"/>
      </rPr>
      <t>by</t>
    </r>
    <r>
      <rPr>
        <sz val="10"/>
        <color rgb="FFFF0000"/>
        <rFont val="Arial Narrow"/>
      </rPr>
      <t xml:space="preserve"> </t>
    </r>
    <r>
      <rPr>
        <sz val="10"/>
        <color rgb="FF000000"/>
        <rFont val="Arial Narrow"/>
      </rPr>
      <t>one year of direct or indirect data as evidence of need.</t>
    </r>
  </si>
  <si>
    <t>Request directly relates at least two pilliars.</t>
  </si>
  <si>
    <t>Request demonstrates knowledge of opportunity or access gaps and demonstrated actual direct or indirect positive impact.</t>
  </si>
  <si>
    <t>Demonstrates clear connection to current initiatives with proven patterns of success and how those initiatives can be further sustained and enhanced.</t>
  </si>
  <si>
    <t>Column1</t>
  </si>
  <si>
    <t>Weighted Sum of Average Scores</t>
  </si>
  <si>
    <t>Example Proposal 1</t>
  </si>
  <si>
    <t>(maximum score)</t>
  </si>
  <si>
    <t>Example Proposal 2</t>
  </si>
  <si>
    <t>Example Proposal 3</t>
  </si>
  <si>
    <t>Example Proposal 4</t>
  </si>
  <si>
    <t>Example Proposal 5</t>
  </si>
  <si>
    <t>Example Proposal 6</t>
  </si>
  <si>
    <t>Example Proposal 7</t>
  </si>
  <si>
    <t>Example Proposal 8</t>
  </si>
  <si>
    <t>(minimum score)</t>
  </si>
  <si>
    <t>Average Std Dev</t>
  </si>
  <si>
    <t>Proposal 1</t>
  </si>
  <si>
    <t>Proposal 2</t>
  </si>
  <si>
    <t>Proposal 3</t>
  </si>
  <si>
    <t>Proposal 4</t>
  </si>
  <si>
    <t>Proposal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</si>
</sst>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(* #,##0_);_(* \(#,##0\);_(* &quot;-&quot;??_);_(@_)"/>
    <numFmt numFmtId="166" formatCode="0.0"/>
  </numFmts>
  <fonts count="1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6"/>
      <color theme="1"/>
      <name val="Calibri"/>
    </font>
    <font>
      <b/>
      <sz val="16"/>
      <color theme="1"/>
      <name val="Calibri"/>
    </font>
    <font>
      <sz val="12"/>
      <color theme="1"/>
      <name val="Calibri"/>
    </font>
    <font>
      <sz val="10"/>
      <color theme="1"/>
      <name val="Arial Narrow"/>
    </font>
    <font>
      <sz val="14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sz val="11"/>
      <name val="Arial"/>
    </font>
    <font>
      <sz val="10"/>
      <color rgb="FF000000"/>
      <name val="Arial Narrow"/>
    </font>
    <font>
      <b/>
      <sz val="18"/>
      <color theme="1"/>
      <name val="Calibri"/>
    </font>
    <font>
      <sz val="10"/>
      <color rgb="FFFF0000"/>
      <name val="Arial Narrow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1"/>
        <bgColor theme="1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thin">
        <color theme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applyFont="1"/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" fillId="0" borderId="0" xfId="0" applyFont="1"/>
    <xf numFmtId="0" fontId="3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/>
    <xf numFmtId="0" fontId="5" fillId="0" borderId="0" xfId="0" applyFont="1" applyAlignment="1">
      <alignment horizontal="center" vertical="center" textRotation="90"/>
    </xf>
    <xf numFmtId="0" fontId="0" fillId="0" borderId="0" xfId="0" applyFont="1" applyAlignment="1"/>
    <xf numFmtId="0" fontId="17" fillId="0" borderId="26" xfId="0" applyFont="1" applyBorder="1" applyAlignment="1">
      <alignment horizontal="center"/>
    </xf>
    <xf numFmtId="0" fontId="18" fillId="0" borderId="26" xfId="0" applyFont="1" applyBorder="1" applyAlignment="1"/>
    <xf numFmtId="0" fontId="5" fillId="4" borderId="21" xfId="0" applyFont="1" applyFill="1" applyBorder="1" applyAlignment="1">
      <alignment horizontal="center" vertical="center" wrapText="1"/>
    </xf>
    <xf numFmtId="0" fontId="11" fillId="0" borderId="22" xfId="0" applyFont="1" applyBorder="1"/>
    <xf numFmtId="0" fontId="13" fillId="0" borderId="25" xfId="0" applyFont="1" applyBorder="1" applyAlignment="1">
      <alignment horizontal="center" vertical="center" wrapText="1"/>
    </xf>
    <xf numFmtId="0" fontId="11" fillId="0" borderId="25" xfId="0" applyFont="1" applyBorder="1"/>
    <xf numFmtId="0" fontId="17" fillId="0" borderId="0" xfId="0" applyFont="1"/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2">
    <tableStyle name="Reviewer Summary-style" pivot="0" count="3">
      <tableStyleElement type="headerRow" dxfId="7"/>
      <tableStyleElement type="firstRowStripe" dxfId="6"/>
      <tableStyleElement type="secondRowStripe" dxfId="5"/>
    </tableStyle>
    <tableStyle name="Reviewer Summary-style 2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4.5422353540315145E-2"/>
          <c:y val="7.405631980104728E-2"/>
          <c:w val="0.94708848364897957"/>
          <c:h val="0.72376148194678647"/>
        </c:manualLayout>
      </c:layout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'Reviewer Summary'!$B$12:$B$19</c:f>
              <c:strCache>
                <c:ptCount val="8"/>
                <c:pt idx="0">
                  <c:v>Example Proposal 1</c:v>
                </c:pt>
                <c:pt idx="1">
                  <c:v>Example Proposal 2</c:v>
                </c:pt>
                <c:pt idx="2">
                  <c:v>Example Proposal 3</c:v>
                </c:pt>
                <c:pt idx="3">
                  <c:v>Example Proposal 4</c:v>
                </c:pt>
                <c:pt idx="4">
                  <c:v>Example Proposal 5</c:v>
                </c:pt>
                <c:pt idx="5">
                  <c:v>Example Proposal 6</c:v>
                </c:pt>
                <c:pt idx="6">
                  <c:v>Example Proposal 7</c:v>
                </c:pt>
                <c:pt idx="7">
                  <c:v>Example Proposal 8</c:v>
                </c:pt>
              </c:strCache>
            </c:strRef>
          </c:cat>
          <c:val>
            <c:numRef>
              <c:f>'Reviewer Summary'!$K$12:$K$19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8-47F6-90C0-0CEE85494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19829"/>
        <c:axId val="336276995"/>
      </c:barChart>
      <c:catAx>
        <c:axId val="1539198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t>Pilot Proposal Scores (+/- Std Dev)</a:t>
                </a:r>
              </a:p>
            </c:rich>
          </c:tx>
          <c:layout>
            <c:manualLayout>
              <c:xMode val="edge"/>
              <c:yMode val="edge"/>
              <c:x val="0.42776568964617373"/>
              <c:y val="0.91323909031573369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6276995"/>
        <c:crosses val="autoZero"/>
        <c:auto val="1"/>
        <c:lblAlgn val="ctr"/>
        <c:lblOffset val="100"/>
        <c:noMultiLvlLbl val="1"/>
      </c:catAx>
      <c:valAx>
        <c:axId val="336276995"/>
        <c:scaling>
          <c:orientation val="minMax"/>
        </c:scaling>
        <c:delete val="0"/>
        <c:axPos val="l"/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crossAx val="15391982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37</xdr:row>
      <xdr:rowOff>9525</xdr:rowOff>
    </xdr:from>
    <xdr:ext cx="20354925" cy="4724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B11:L19">
  <tableColumns count="11">
    <tableColumn id="1" name="Column1"/>
    <tableColumn id="2" name="Supporting GI2025 pillars"/>
    <tableColumn id="3" name="Racial Equity (opportunity or access gap)"/>
    <tableColumn id="4" name="Income Equity (opportunity or access gap)"/>
    <tableColumn id="5" name="Collective Impact"/>
    <tableColumn id="6" name="Needs Analysis"/>
    <tableColumn id="7" name="Outcomes and Objectives"/>
    <tableColumn id="8" name="Assessment Plan"/>
    <tableColumn id="9" name="Financial Sustainability"/>
    <tableColumn id="10" name="Weighted Sum of Average Scores"/>
    <tableColumn id="11" name="Notes"/>
  </tableColumns>
  <tableStyleInfo name="Reviewer Summary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25:L33">
  <tableColumns count="11">
    <tableColumn id="1" name="Column1"/>
    <tableColumn id="2" name="Supporting GI2025 pillars"/>
    <tableColumn id="3" name="Racial Equity (opportunity or access gap)"/>
    <tableColumn id="4" name="Income Equity (opportunity or access gap)"/>
    <tableColumn id="5" name="Collective Impact"/>
    <tableColumn id="6" name="Needs Analysis"/>
    <tableColumn id="7" name="Outcomes and Objectives"/>
    <tableColumn id="8" name="Assessment Plan"/>
    <tableColumn id="9" name="Financial Sustainability"/>
    <tableColumn id="10" name="Average Std Dev"/>
    <tableColumn id="11" name="Notes"/>
  </tableColumns>
  <tableStyleInfo name="Reviewer Summary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Normal="100" workbookViewId="0">
      <selection activeCell="G6" sqref="G6"/>
    </sheetView>
  </sheetViews>
  <sheetFormatPr defaultColWidth="12.625" defaultRowHeight="14.25" x14ac:dyDescent="0.2"/>
  <cols>
    <col min="1" max="1" width="8.25" bestFit="1" customWidth="1"/>
    <col min="2" max="2" width="18.75" bestFit="1" customWidth="1"/>
    <col min="3" max="3" width="29.875" bestFit="1" customWidth="1"/>
    <col min="4" max="4" width="35" bestFit="1" customWidth="1"/>
    <col min="5" max="5" width="26.5" bestFit="1" customWidth="1"/>
    <col min="6" max="6" width="29.625" bestFit="1" customWidth="1"/>
    <col min="7" max="7" width="18.875" bestFit="1" customWidth="1"/>
    <col min="8" max="8" width="10.875" bestFit="1" customWidth="1"/>
    <col min="9" max="26" width="7.625" customWidth="1"/>
  </cols>
  <sheetData>
    <row r="1" spans="1:26" ht="18.75" x14ac:dyDescent="0.3">
      <c r="A1" s="62" t="s">
        <v>74</v>
      </c>
    </row>
    <row r="2" spans="1:26" ht="21" x14ac:dyDescent="0.2">
      <c r="A2" s="2"/>
      <c r="B2" s="3"/>
      <c r="C2" s="4"/>
      <c r="D2" s="5" t="s">
        <v>2</v>
      </c>
      <c r="E2" s="4"/>
      <c r="F2" s="6" t="s">
        <v>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">
      <c r="A3" s="3"/>
      <c r="B3" s="7"/>
      <c r="C3" s="8">
        <v>0.3</v>
      </c>
      <c r="D3" s="9">
        <v>0.15</v>
      </c>
      <c r="E3" s="10">
        <v>0.15</v>
      </c>
      <c r="F3" s="11">
        <v>0.4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">
      <c r="A4" s="12"/>
      <c r="B4" s="7"/>
      <c r="C4" s="13" t="s">
        <v>4</v>
      </c>
      <c r="D4" s="14" t="s">
        <v>5</v>
      </c>
      <c r="E4" s="15" t="s">
        <v>6</v>
      </c>
      <c r="F4" s="16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54" t="s">
        <v>8</v>
      </c>
      <c r="B5" s="17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x14ac:dyDescent="0.2">
      <c r="A6" s="55"/>
      <c r="B6" s="20" t="s">
        <v>14</v>
      </c>
      <c r="C6" s="18" t="s">
        <v>15</v>
      </c>
      <c r="D6" s="18" t="s">
        <v>16</v>
      </c>
      <c r="E6" s="18" t="s">
        <v>17</v>
      </c>
      <c r="F6" s="19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">
      <c r="A7" s="55"/>
      <c r="B7" s="20" t="s">
        <v>19</v>
      </c>
      <c r="C7" s="18" t="s">
        <v>20</v>
      </c>
      <c r="D7" s="18" t="s">
        <v>21</v>
      </c>
      <c r="E7" s="18" t="s">
        <v>22</v>
      </c>
      <c r="F7" s="19" t="s">
        <v>23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 x14ac:dyDescent="0.2">
      <c r="A8" s="55"/>
      <c r="B8" s="21" t="s">
        <v>24</v>
      </c>
      <c r="C8" s="22" t="s">
        <v>25</v>
      </c>
      <c r="D8" s="22" t="s">
        <v>26</v>
      </c>
      <c r="E8" s="22" t="s">
        <v>27</v>
      </c>
      <c r="F8" s="23" t="s">
        <v>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10" spans="1:26" ht="18.75" x14ac:dyDescent="0.3">
      <c r="A10" s="56" t="s">
        <v>29</v>
      </c>
      <c r="B10" s="57"/>
      <c r="C10" s="57"/>
      <c r="D10" s="57"/>
      <c r="E10" s="57"/>
      <c r="F10" s="57"/>
      <c r="G10" s="57"/>
    </row>
    <row r="11" spans="1:26" ht="15.75" x14ac:dyDescent="0.2">
      <c r="C11" s="24" t="s">
        <v>30</v>
      </c>
      <c r="D11" s="24" t="s">
        <v>30</v>
      </c>
      <c r="E11" s="24" t="s">
        <v>30</v>
      </c>
      <c r="F11" s="24" t="s">
        <v>30</v>
      </c>
    </row>
    <row r="12" spans="1:26" ht="31.5" x14ac:dyDescent="0.2">
      <c r="B12" s="7"/>
      <c r="C12" s="25" t="s">
        <v>4</v>
      </c>
      <c r="D12" s="26" t="s">
        <v>5</v>
      </c>
      <c r="E12" s="27" t="s">
        <v>6</v>
      </c>
      <c r="F12" s="28" t="s">
        <v>7</v>
      </c>
      <c r="G12" s="7" t="s">
        <v>31</v>
      </c>
      <c r="H12" s="7" t="s">
        <v>32</v>
      </c>
    </row>
    <row r="13" spans="1:26" ht="18.75" x14ac:dyDescent="0.3">
      <c r="A13" s="54" t="s">
        <v>33</v>
      </c>
      <c r="B13" s="52" t="s">
        <v>70</v>
      </c>
      <c r="C13" s="29">
        <f>AVERAGE(Kacie!C12,Todd!C12,Nate!C12,Wendy!C12,Jenessa!C12)</f>
        <v>1</v>
      </c>
      <c r="D13" s="29">
        <f>AVERAGE(Kacie!D12,Todd!D12,Nate!D12,Wendy!D12,Jenessa!D12)</f>
        <v>1</v>
      </c>
      <c r="E13" s="29">
        <f>AVERAGE(Kacie!E12,Todd!E12,Nate!E12,Wendy!E12,Jenessa!E12)</f>
        <v>1</v>
      </c>
      <c r="F13" s="29">
        <f>AVERAGE(Kacie!F12,Todd!F12,Nate!F12,Wendy!F12,Jenessa!F12)</f>
        <v>1</v>
      </c>
      <c r="G13" s="30">
        <f t="shared" ref="G13:G16" si="0">SUMPRODUCT(C13:F13*10,$C$3:$F$3)</f>
        <v>10</v>
      </c>
    </row>
    <row r="14" spans="1:26" ht="18.75" x14ac:dyDescent="0.3">
      <c r="A14" s="55"/>
      <c r="B14" s="52" t="s">
        <v>71</v>
      </c>
      <c r="C14" s="29">
        <f>AVERAGE(Kacie!C13,Todd!C13,Nate!C13,Wendy!C13,Jenessa!C13)</f>
        <v>1</v>
      </c>
      <c r="D14" s="29">
        <f>AVERAGE(Kacie!D13,Todd!D13,Nate!D13,Wendy!D13,Jenessa!D13)</f>
        <v>1</v>
      </c>
      <c r="E14" s="29">
        <f>AVERAGE(Kacie!E13,Todd!E13,Nate!E13,Wendy!E13,Jenessa!E13)</f>
        <v>1</v>
      </c>
      <c r="F14" s="29">
        <f>AVERAGE(Kacie!F13,Todd!F13,Nate!F13,Wendy!F13,Jenessa!F13)</f>
        <v>1</v>
      </c>
      <c r="G14" s="30">
        <f t="shared" si="0"/>
        <v>10</v>
      </c>
    </row>
    <row r="15" spans="1:26" ht="18.75" x14ac:dyDescent="0.3">
      <c r="A15" s="55"/>
      <c r="B15" s="52" t="s">
        <v>72</v>
      </c>
      <c r="C15" s="29">
        <f>AVERAGE(Kacie!C14,Todd!C14,Nate!C14,Wendy!C14,Jenessa!C14)</f>
        <v>1</v>
      </c>
      <c r="D15" s="29">
        <f>AVERAGE(Kacie!D14,Todd!D14,Nate!D14,Wendy!D14,Jenessa!D14)</f>
        <v>1</v>
      </c>
      <c r="E15" s="29">
        <f>AVERAGE(Kacie!E14,Todd!E14,Nate!E14,Wendy!E14,Jenessa!E14)</f>
        <v>1</v>
      </c>
      <c r="F15" s="29">
        <f>AVERAGE(Kacie!F14,Todd!F14,Nate!F14,Wendy!F14,Jenessa!F14)</f>
        <v>1</v>
      </c>
      <c r="G15" s="30">
        <f t="shared" si="0"/>
        <v>10</v>
      </c>
    </row>
    <row r="16" spans="1:26" ht="18.75" x14ac:dyDescent="0.3">
      <c r="A16" s="55"/>
      <c r="B16" s="52" t="s">
        <v>73</v>
      </c>
      <c r="C16" s="29">
        <f>AVERAGE(Kacie!C15,Todd!C15,Nate!C15,Wendy!C15,Jenessa!C15)</f>
        <v>1</v>
      </c>
      <c r="D16" s="29">
        <f>AVERAGE(Kacie!D15,Todd!D15,Nate!D15,Wendy!D15,Jenessa!D15)</f>
        <v>1</v>
      </c>
      <c r="E16" s="29">
        <f>AVERAGE(Kacie!E15,Todd!E15,Nate!E15,Wendy!E15,Jenessa!E15)</f>
        <v>1</v>
      </c>
      <c r="F16" s="29">
        <f>AVERAGE(Kacie!F15,Todd!F15,Nate!F15,Wendy!F15,Jenessa!F15)</f>
        <v>1</v>
      </c>
      <c r="G16" s="30">
        <f t="shared" si="0"/>
        <v>10</v>
      </c>
    </row>
    <row r="18" spans="1:8" ht="18.75" x14ac:dyDescent="0.3">
      <c r="A18" s="56" t="s">
        <v>34</v>
      </c>
      <c r="B18" s="57"/>
      <c r="C18" s="57"/>
      <c r="D18" s="57"/>
      <c r="E18" s="57"/>
      <c r="F18" s="57"/>
      <c r="G18" s="57"/>
    </row>
    <row r="19" spans="1:8" ht="15.75" x14ac:dyDescent="0.2">
      <c r="C19" s="24" t="s">
        <v>30</v>
      </c>
      <c r="D19" s="24" t="s">
        <v>30</v>
      </c>
      <c r="E19" s="24" t="s">
        <v>30</v>
      </c>
      <c r="F19" s="24" t="s">
        <v>30</v>
      </c>
    </row>
    <row r="20" spans="1:8" ht="31.5" x14ac:dyDescent="0.2">
      <c r="B20" s="7"/>
      <c r="C20" s="25" t="s">
        <v>4</v>
      </c>
      <c r="D20" s="26" t="s">
        <v>5</v>
      </c>
      <c r="E20" s="27" t="s">
        <v>6</v>
      </c>
      <c r="F20" s="28" t="s">
        <v>7</v>
      </c>
      <c r="G20" s="7" t="s">
        <v>31</v>
      </c>
      <c r="H20" s="7" t="s">
        <v>32</v>
      </c>
    </row>
    <row r="21" spans="1:8" ht="18.75" x14ac:dyDescent="0.3">
      <c r="A21" s="54" t="s">
        <v>33</v>
      </c>
      <c r="B21" s="52" t="s">
        <v>70</v>
      </c>
      <c r="C21" s="29">
        <f>STDEV(Kacie!C12,Todd!C12,Nate!C12,Wendy!C12,Jenessa!C12,Frank!C12)</f>
        <v>0</v>
      </c>
      <c r="D21" s="29">
        <f>STDEV(Kacie!D12,Todd!D12,Nate!D12,Wendy!D12,Jenessa!D12,Frank!D12)</f>
        <v>0</v>
      </c>
      <c r="E21" s="29">
        <f>STDEV(Kacie!E12,Todd!E12,Nate!E12,Wendy!E12,Jenessa!E12,Frank!E12)</f>
        <v>0</v>
      </c>
      <c r="F21" s="29">
        <f>STDEV(Kacie!F12,Todd!F12,Nate!F12,Wendy!F12,Jenessa!F12,Frank!F12)</f>
        <v>0</v>
      </c>
      <c r="G21" s="30">
        <f t="shared" ref="G21:G24" si="1">10*AVERAGE(C21:F21)</f>
        <v>0</v>
      </c>
    </row>
    <row r="22" spans="1:8" ht="18.75" x14ac:dyDescent="0.3">
      <c r="A22" s="55"/>
      <c r="B22" s="52" t="s">
        <v>71</v>
      </c>
      <c r="C22" s="29">
        <f>STDEV(Kacie!C13,Todd!C13,Nate!C13,Wendy!C13,Jenessa!C13,Frank!C13)</f>
        <v>0</v>
      </c>
      <c r="D22" s="29">
        <f>STDEV(Kacie!D13,Todd!D13,Nate!D13,Wendy!D13,Jenessa!D13,Frank!D13)</f>
        <v>0</v>
      </c>
      <c r="E22" s="29">
        <f>STDEV(Kacie!E13,Todd!E13,Nate!E13,Wendy!E13,Jenessa!E13,Frank!E13)</f>
        <v>0</v>
      </c>
      <c r="F22" s="29">
        <f>STDEV(Kacie!F13,Todd!F13,Nate!F13,Wendy!F13,Jenessa!F13,Frank!F13)</f>
        <v>0</v>
      </c>
      <c r="G22" s="30">
        <f t="shared" si="1"/>
        <v>0</v>
      </c>
    </row>
    <row r="23" spans="1:8" ht="18.75" x14ac:dyDescent="0.3">
      <c r="A23" s="55"/>
      <c r="B23" s="52" t="s">
        <v>72</v>
      </c>
      <c r="C23" s="29">
        <f>STDEV(Kacie!C14,Todd!C14,Nate!C14,Wendy!C14,Jenessa!C14,Frank!C14)</f>
        <v>0</v>
      </c>
      <c r="D23" s="29">
        <f>STDEV(Kacie!D14,Todd!D14,Nate!D14,Wendy!D14,Jenessa!D14,Frank!D14)</f>
        <v>0</v>
      </c>
      <c r="E23" s="29">
        <f>STDEV(Kacie!E14,Todd!E14,Nate!E14,Wendy!E14,Jenessa!E14,Frank!E14)</f>
        <v>0</v>
      </c>
      <c r="F23" s="29">
        <f>STDEV(Kacie!F14,Todd!F14,Nate!F14,Wendy!F14,Jenessa!F14,Frank!F14)</f>
        <v>0</v>
      </c>
      <c r="G23" s="30">
        <f t="shared" si="1"/>
        <v>0</v>
      </c>
    </row>
    <row r="24" spans="1:8" ht="18.75" x14ac:dyDescent="0.3">
      <c r="A24" s="55"/>
      <c r="B24" s="52" t="s">
        <v>73</v>
      </c>
      <c r="C24" s="29">
        <f>STDEV(Kacie!C15,Todd!C15,Nate!C15,Wendy!C15,Jenessa!C15,Frank!C15)</f>
        <v>0</v>
      </c>
      <c r="D24" s="29">
        <f>STDEV(Kacie!D15,Todd!D15,Nate!D15,Wendy!D15,Jenessa!D15,Frank!D15)</f>
        <v>0</v>
      </c>
      <c r="E24" s="29">
        <f>STDEV(Kacie!E15,Todd!E15,Nate!E15,Wendy!E15,Jenessa!E15,Frank!E15)</f>
        <v>0</v>
      </c>
      <c r="F24" s="29">
        <f>STDEV(Kacie!F15,Todd!F15,Nate!F15,Wendy!F15,Jenessa!F15,Frank!F15)</f>
        <v>0</v>
      </c>
      <c r="G24" s="30">
        <f t="shared" si="1"/>
        <v>0</v>
      </c>
    </row>
  </sheetData>
  <autoFilter ref="B12:H16">
    <sortState ref="B12:H16">
      <sortCondition ref="B12:B16"/>
    </sortState>
  </autoFilter>
  <mergeCells count="5">
    <mergeCell ref="A5:A8"/>
    <mergeCell ref="A10:G10"/>
    <mergeCell ref="A13:A16"/>
    <mergeCell ref="A18:G18"/>
    <mergeCell ref="A21:A24"/>
  </mergeCells>
  <dataValidations count="1">
    <dataValidation type="decimal" allowBlank="1" showErrorMessage="1" sqref="C13:F16">
      <formula1>1</formula1>
      <formula2>4</formula2>
    </dataValidation>
  </dataValidations>
  <pageMargins left="0.7" right="0.7" top="0.75" bottom="0.75" header="0" footer="0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F12" sqref="F12"/>
    </sheetView>
  </sheetViews>
  <sheetFormatPr defaultColWidth="12.625" defaultRowHeight="14.25" x14ac:dyDescent="0.2"/>
  <cols>
    <col min="1" max="1" width="9" bestFit="1" customWidth="1"/>
    <col min="2" max="2" width="18.375" bestFit="1" customWidth="1"/>
    <col min="3" max="3" width="26.375" bestFit="1" customWidth="1"/>
    <col min="4" max="4" width="31.625" bestFit="1" customWidth="1"/>
    <col min="5" max="5" width="24.375" bestFit="1" customWidth="1"/>
    <col min="6" max="6" width="24.25" bestFit="1" customWidth="1"/>
    <col min="7" max="7" width="22.625" bestFit="1" customWidth="1"/>
    <col min="8" max="8" width="9.75" bestFit="1" customWidth="1"/>
    <col min="9" max="26" width="7.625" customWidth="1"/>
  </cols>
  <sheetData>
    <row r="1" spans="1:26" ht="15" x14ac:dyDescent="0.25">
      <c r="A1" s="1" t="s">
        <v>0</v>
      </c>
    </row>
    <row r="2" spans="1:26" ht="21" x14ac:dyDescent="0.2">
      <c r="A2" s="2"/>
      <c r="B2" s="3"/>
      <c r="C2" s="4"/>
      <c r="D2" s="5" t="s">
        <v>2</v>
      </c>
      <c r="E2" s="4"/>
      <c r="F2" s="6" t="s">
        <v>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">
      <c r="A3" s="3"/>
      <c r="B3" s="7"/>
      <c r="C3" s="8">
        <v>0.3</v>
      </c>
      <c r="D3" s="9">
        <v>0.15</v>
      </c>
      <c r="E3" s="10">
        <v>0.15</v>
      </c>
      <c r="F3" s="11">
        <v>0.4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">
      <c r="A4" s="12"/>
      <c r="B4" s="7"/>
      <c r="C4" s="13" t="s">
        <v>4</v>
      </c>
      <c r="D4" s="14" t="s">
        <v>5</v>
      </c>
      <c r="E4" s="15" t="s">
        <v>6</v>
      </c>
      <c r="F4" s="16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54" t="s">
        <v>8</v>
      </c>
      <c r="B5" s="17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8.25" x14ac:dyDescent="0.2">
      <c r="A6" s="55"/>
      <c r="B6" s="20" t="s">
        <v>14</v>
      </c>
      <c r="C6" s="18" t="s">
        <v>15</v>
      </c>
      <c r="D6" s="18" t="s">
        <v>16</v>
      </c>
      <c r="E6" s="18" t="s">
        <v>17</v>
      </c>
      <c r="F6" s="19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">
      <c r="A7" s="55"/>
      <c r="B7" s="20" t="s">
        <v>19</v>
      </c>
      <c r="C7" s="18" t="s">
        <v>20</v>
      </c>
      <c r="D7" s="18" t="s">
        <v>21</v>
      </c>
      <c r="E7" s="18" t="s">
        <v>22</v>
      </c>
      <c r="F7" s="19" t="s">
        <v>23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 x14ac:dyDescent="0.2">
      <c r="A8" s="55"/>
      <c r="B8" s="21" t="s">
        <v>24</v>
      </c>
      <c r="C8" s="22" t="s">
        <v>25</v>
      </c>
      <c r="D8" s="22" t="s">
        <v>26</v>
      </c>
      <c r="E8" s="22" t="s">
        <v>27</v>
      </c>
      <c r="F8" s="23" t="s">
        <v>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10" spans="1:26" ht="15.75" x14ac:dyDescent="0.2">
      <c r="C10" s="24" t="s">
        <v>30</v>
      </c>
      <c r="D10" s="24" t="s">
        <v>30</v>
      </c>
      <c r="E10" s="24" t="s">
        <v>30</v>
      </c>
      <c r="F10" s="24" t="s">
        <v>30</v>
      </c>
    </row>
    <row r="11" spans="1:26" ht="15.75" x14ac:dyDescent="0.2">
      <c r="B11" s="7"/>
      <c r="C11" s="25" t="s">
        <v>4</v>
      </c>
      <c r="D11" s="26" t="s">
        <v>5</v>
      </c>
      <c r="E11" s="27" t="s">
        <v>6</v>
      </c>
      <c r="F11" s="28" t="s">
        <v>7</v>
      </c>
      <c r="G11" s="7" t="s">
        <v>31</v>
      </c>
      <c r="H11" s="7" t="s">
        <v>32</v>
      </c>
    </row>
    <row r="12" spans="1:26" ht="18.75" x14ac:dyDescent="0.3">
      <c r="A12" s="54" t="s">
        <v>33</v>
      </c>
      <c r="B12" s="52" t="s">
        <v>70</v>
      </c>
      <c r="C12" s="29">
        <v>1</v>
      </c>
      <c r="D12" s="29">
        <v>1</v>
      </c>
      <c r="E12" s="29">
        <v>1</v>
      </c>
      <c r="F12" s="29">
        <v>1</v>
      </c>
      <c r="G12" s="30">
        <f t="shared" ref="G12:G15" si="0">SUMPRODUCT(C12:F12*10,$C$3:$F$3)</f>
        <v>10</v>
      </c>
    </row>
    <row r="13" spans="1:26" ht="18.75" x14ac:dyDescent="0.3">
      <c r="A13" s="55"/>
      <c r="B13" s="52" t="s">
        <v>71</v>
      </c>
      <c r="C13" s="29">
        <v>1</v>
      </c>
      <c r="D13" s="29">
        <v>1</v>
      </c>
      <c r="E13" s="29">
        <v>1</v>
      </c>
      <c r="F13" s="29">
        <v>1</v>
      </c>
      <c r="G13" s="30">
        <f t="shared" si="0"/>
        <v>10</v>
      </c>
    </row>
    <row r="14" spans="1:26" ht="18.75" x14ac:dyDescent="0.3">
      <c r="A14" s="55"/>
      <c r="B14" s="52" t="s">
        <v>72</v>
      </c>
      <c r="C14" s="29">
        <v>1</v>
      </c>
      <c r="D14" s="29">
        <v>1</v>
      </c>
      <c r="E14" s="29">
        <v>1</v>
      </c>
      <c r="F14" s="29">
        <v>1</v>
      </c>
      <c r="G14" s="30">
        <f t="shared" si="0"/>
        <v>10</v>
      </c>
    </row>
    <row r="15" spans="1:26" ht="18.75" x14ac:dyDescent="0.3">
      <c r="A15" s="55"/>
      <c r="B15" s="52" t="s">
        <v>73</v>
      </c>
      <c r="C15" s="29">
        <v>1</v>
      </c>
      <c r="D15" s="29">
        <v>1</v>
      </c>
      <c r="E15" s="29">
        <v>1</v>
      </c>
      <c r="F15" s="29">
        <v>1</v>
      </c>
      <c r="G15" s="30">
        <f t="shared" si="0"/>
        <v>10</v>
      </c>
    </row>
  </sheetData>
  <autoFilter ref="B11:H15">
    <sortState ref="B11:H15">
      <sortCondition ref="B11:B15"/>
    </sortState>
  </autoFilter>
  <mergeCells count="2">
    <mergeCell ref="A5:A8"/>
    <mergeCell ref="A12:A15"/>
  </mergeCells>
  <dataValidations count="1">
    <dataValidation type="decimal" allowBlank="1" showErrorMessage="1" sqref="C12:F15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B22" sqref="B22"/>
    </sheetView>
  </sheetViews>
  <sheetFormatPr defaultColWidth="12.625" defaultRowHeight="14.25" x14ac:dyDescent="0.2"/>
  <cols>
    <col min="1" max="1" width="9" bestFit="1" customWidth="1"/>
    <col min="2" max="2" width="18.375" bestFit="1" customWidth="1"/>
    <col min="3" max="3" width="26.375" bestFit="1" customWidth="1"/>
    <col min="4" max="4" width="31.625" bestFit="1" customWidth="1"/>
    <col min="5" max="5" width="24.375" bestFit="1" customWidth="1"/>
    <col min="6" max="6" width="24.25" bestFit="1" customWidth="1"/>
    <col min="7" max="7" width="22.625" bestFit="1" customWidth="1"/>
    <col min="8" max="8" width="9.75" bestFit="1" customWidth="1"/>
    <col min="9" max="26" width="7.625" customWidth="1"/>
  </cols>
  <sheetData>
    <row r="1" spans="1:26" ht="15" x14ac:dyDescent="0.25">
      <c r="A1" s="1" t="s">
        <v>1</v>
      </c>
    </row>
    <row r="2" spans="1:26" ht="21" x14ac:dyDescent="0.2">
      <c r="A2" s="2"/>
      <c r="B2" s="3"/>
      <c r="C2" s="4"/>
      <c r="D2" s="5" t="s">
        <v>2</v>
      </c>
      <c r="E2" s="4"/>
      <c r="F2" s="6" t="s">
        <v>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">
      <c r="A3" s="3"/>
      <c r="B3" s="7"/>
      <c r="C3" s="8">
        <v>0.3</v>
      </c>
      <c r="D3" s="9">
        <v>0.15</v>
      </c>
      <c r="E3" s="10">
        <v>0.15</v>
      </c>
      <c r="F3" s="11">
        <v>0.4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">
      <c r="A4" s="12"/>
      <c r="B4" s="7"/>
      <c r="C4" s="13" t="s">
        <v>4</v>
      </c>
      <c r="D4" s="14" t="s">
        <v>5</v>
      </c>
      <c r="E4" s="15" t="s">
        <v>6</v>
      </c>
      <c r="F4" s="16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54" t="s">
        <v>8</v>
      </c>
      <c r="B5" s="17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8.25" x14ac:dyDescent="0.2">
      <c r="A6" s="55"/>
      <c r="B6" s="20" t="s">
        <v>14</v>
      </c>
      <c r="C6" s="18" t="s">
        <v>15</v>
      </c>
      <c r="D6" s="18" t="s">
        <v>16</v>
      </c>
      <c r="E6" s="18" t="s">
        <v>17</v>
      </c>
      <c r="F6" s="19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">
      <c r="A7" s="55"/>
      <c r="B7" s="20" t="s">
        <v>19</v>
      </c>
      <c r="C7" s="18" t="s">
        <v>20</v>
      </c>
      <c r="D7" s="18" t="s">
        <v>21</v>
      </c>
      <c r="E7" s="18" t="s">
        <v>22</v>
      </c>
      <c r="F7" s="19" t="s">
        <v>23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 x14ac:dyDescent="0.2">
      <c r="A8" s="55"/>
      <c r="B8" s="21" t="s">
        <v>24</v>
      </c>
      <c r="C8" s="22" t="s">
        <v>25</v>
      </c>
      <c r="D8" s="22" t="s">
        <v>26</v>
      </c>
      <c r="E8" s="22" t="s">
        <v>27</v>
      </c>
      <c r="F8" s="23" t="s">
        <v>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10" spans="1:26" ht="15.75" x14ac:dyDescent="0.2">
      <c r="C10" s="24" t="s">
        <v>30</v>
      </c>
      <c r="D10" s="24" t="s">
        <v>30</v>
      </c>
      <c r="E10" s="24" t="s">
        <v>30</v>
      </c>
      <c r="F10" s="24" t="s">
        <v>30</v>
      </c>
    </row>
    <row r="11" spans="1:26" ht="15.75" x14ac:dyDescent="0.2">
      <c r="B11" s="7"/>
      <c r="C11" s="25" t="s">
        <v>4</v>
      </c>
      <c r="D11" s="26" t="s">
        <v>5</v>
      </c>
      <c r="E11" s="27" t="s">
        <v>6</v>
      </c>
      <c r="F11" s="28" t="s">
        <v>7</v>
      </c>
      <c r="G11" s="7" t="s">
        <v>31</v>
      </c>
      <c r="H11" s="7" t="s">
        <v>32</v>
      </c>
    </row>
    <row r="12" spans="1:26" ht="18.75" x14ac:dyDescent="0.3">
      <c r="A12" s="54" t="s">
        <v>33</v>
      </c>
      <c r="B12" s="52" t="s">
        <v>70</v>
      </c>
      <c r="C12" s="29">
        <v>1</v>
      </c>
      <c r="D12" s="29">
        <v>1</v>
      </c>
      <c r="E12" s="29">
        <v>1</v>
      </c>
      <c r="F12" s="29">
        <v>1</v>
      </c>
      <c r="G12" s="30">
        <f t="shared" ref="G12:G15" si="0">SUMPRODUCT(C12:F12*10,$C$3:$F$3)</f>
        <v>10</v>
      </c>
    </row>
    <row r="13" spans="1:26" ht="18.75" x14ac:dyDescent="0.3">
      <c r="A13" s="55"/>
      <c r="B13" s="52" t="s">
        <v>71</v>
      </c>
      <c r="C13" s="29">
        <v>1</v>
      </c>
      <c r="D13" s="29">
        <v>1</v>
      </c>
      <c r="E13" s="29">
        <v>1</v>
      </c>
      <c r="F13" s="29">
        <v>1</v>
      </c>
      <c r="G13" s="30">
        <f t="shared" si="0"/>
        <v>10</v>
      </c>
    </row>
    <row r="14" spans="1:26" ht="18.75" x14ac:dyDescent="0.3">
      <c r="A14" s="55"/>
      <c r="B14" s="52" t="s">
        <v>72</v>
      </c>
      <c r="C14" s="29">
        <v>1</v>
      </c>
      <c r="D14" s="29">
        <v>1</v>
      </c>
      <c r="E14" s="29">
        <v>1</v>
      </c>
      <c r="F14" s="29">
        <v>1</v>
      </c>
      <c r="G14" s="30">
        <f t="shared" si="0"/>
        <v>10</v>
      </c>
    </row>
    <row r="15" spans="1:26" ht="18.75" x14ac:dyDescent="0.3">
      <c r="A15" s="55"/>
      <c r="B15" s="52" t="s">
        <v>73</v>
      </c>
      <c r="C15" s="29">
        <v>1</v>
      </c>
      <c r="D15" s="29">
        <v>1</v>
      </c>
      <c r="E15" s="29">
        <v>1</v>
      </c>
      <c r="F15" s="29">
        <v>1</v>
      </c>
      <c r="G15" s="30">
        <f t="shared" si="0"/>
        <v>10</v>
      </c>
    </row>
  </sheetData>
  <autoFilter ref="B11:H15">
    <sortState ref="B11:H15">
      <sortCondition ref="B11:B15"/>
    </sortState>
  </autoFilter>
  <mergeCells count="2">
    <mergeCell ref="A5:A8"/>
    <mergeCell ref="A12:A15"/>
  </mergeCells>
  <dataValidations count="1">
    <dataValidation type="decimal" allowBlank="1" showErrorMessage="1" sqref="C12:F15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C29" sqref="C29"/>
    </sheetView>
  </sheetViews>
  <sheetFormatPr defaultColWidth="12.625" defaultRowHeight="14.25" x14ac:dyDescent="0.2"/>
  <cols>
    <col min="1" max="1" width="9" bestFit="1" customWidth="1"/>
    <col min="2" max="2" width="18.375" bestFit="1" customWidth="1"/>
    <col min="3" max="3" width="26.375" bestFit="1" customWidth="1"/>
    <col min="4" max="4" width="31.625" bestFit="1" customWidth="1"/>
    <col min="5" max="5" width="24.375" bestFit="1" customWidth="1"/>
    <col min="6" max="6" width="24.25" bestFit="1" customWidth="1"/>
    <col min="7" max="7" width="22.625" bestFit="1" customWidth="1"/>
    <col min="8" max="8" width="9.75" bestFit="1" customWidth="1"/>
    <col min="9" max="26" width="7.625" customWidth="1"/>
  </cols>
  <sheetData>
    <row r="1" spans="1:26" ht="15" x14ac:dyDescent="0.25">
      <c r="A1" s="1" t="s">
        <v>35</v>
      </c>
    </row>
    <row r="2" spans="1:26" ht="21" x14ac:dyDescent="0.2">
      <c r="A2" s="2"/>
      <c r="B2" s="3"/>
      <c r="C2" s="4"/>
      <c r="D2" s="5" t="s">
        <v>2</v>
      </c>
      <c r="E2" s="4"/>
      <c r="F2" s="6" t="s">
        <v>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">
      <c r="A3" s="3"/>
      <c r="B3" s="7"/>
      <c r="C3" s="8">
        <v>0.3</v>
      </c>
      <c r="D3" s="9">
        <v>0.15</v>
      </c>
      <c r="E3" s="10">
        <v>0.15</v>
      </c>
      <c r="F3" s="11">
        <v>0.4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">
      <c r="A4" s="12"/>
      <c r="B4" s="7"/>
      <c r="C4" s="13" t="s">
        <v>4</v>
      </c>
      <c r="D4" s="14" t="s">
        <v>5</v>
      </c>
      <c r="E4" s="15" t="s">
        <v>6</v>
      </c>
      <c r="F4" s="16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54" t="s">
        <v>8</v>
      </c>
      <c r="B5" s="17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8.25" x14ac:dyDescent="0.2">
      <c r="A6" s="55"/>
      <c r="B6" s="20" t="s">
        <v>14</v>
      </c>
      <c r="C6" s="18" t="s">
        <v>15</v>
      </c>
      <c r="D6" s="18" t="s">
        <v>16</v>
      </c>
      <c r="E6" s="18" t="s">
        <v>17</v>
      </c>
      <c r="F6" s="19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">
      <c r="A7" s="55"/>
      <c r="B7" s="20" t="s">
        <v>19</v>
      </c>
      <c r="C7" s="18" t="s">
        <v>20</v>
      </c>
      <c r="D7" s="18" t="s">
        <v>21</v>
      </c>
      <c r="E7" s="18" t="s">
        <v>22</v>
      </c>
      <c r="F7" s="19" t="s">
        <v>23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 x14ac:dyDescent="0.2">
      <c r="A8" s="55"/>
      <c r="B8" s="21" t="s">
        <v>24</v>
      </c>
      <c r="C8" s="22" t="s">
        <v>25</v>
      </c>
      <c r="D8" s="22" t="s">
        <v>26</v>
      </c>
      <c r="E8" s="22" t="s">
        <v>27</v>
      </c>
      <c r="F8" s="23" t="s">
        <v>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10" spans="1:26" ht="15.75" x14ac:dyDescent="0.2">
      <c r="C10" s="24" t="s">
        <v>30</v>
      </c>
      <c r="D10" s="24" t="s">
        <v>30</v>
      </c>
      <c r="E10" s="24" t="s">
        <v>30</v>
      </c>
      <c r="F10" s="24" t="s">
        <v>30</v>
      </c>
    </row>
    <row r="11" spans="1:26" ht="15.75" x14ac:dyDescent="0.2">
      <c r="B11" s="7"/>
      <c r="C11" s="25" t="s">
        <v>4</v>
      </c>
      <c r="D11" s="26" t="s">
        <v>5</v>
      </c>
      <c r="E11" s="27" t="s">
        <v>6</v>
      </c>
      <c r="F11" s="28" t="s">
        <v>7</v>
      </c>
      <c r="G11" s="7" t="s">
        <v>31</v>
      </c>
      <c r="H11" s="7" t="s">
        <v>32</v>
      </c>
    </row>
    <row r="12" spans="1:26" ht="18.75" x14ac:dyDescent="0.3">
      <c r="A12" s="54" t="s">
        <v>33</v>
      </c>
      <c r="B12" s="52" t="s">
        <v>70</v>
      </c>
      <c r="C12" s="29">
        <v>1</v>
      </c>
      <c r="D12" s="29">
        <v>1</v>
      </c>
      <c r="E12" s="29">
        <v>1</v>
      </c>
      <c r="F12" s="29">
        <v>1</v>
      </c>
      <c r="G12" s="30">
        <f t="shared" ref="G12:G15" si="0">SUMPRODUCT(C12:F12*10,$C$3:$F$3)</f>
        <v>10</v>
      </c>
    </row>
    <row r="13" spans="1:26" ht="18.75" x14ac:dyDescent="0.3">
      <c r="A13" s="55"/>
      <c r="B13" s="52" t="s">
        <v>71</v>
      </c>
      <c r="C13" s="29">
        <v>1</v>
      </c>
      <c r="D13" s="29">
        <v>1</v>
      </c>
      <c r="E13" s="29">
        <v>1</v>
      </c>
      <c r="F13" s="29">
        <v>1</v>
      </c>
      <c r="G13" s="30">
        <f t="shared" si="0"/>
        <v>10</v>
      </c>
    </row>
    <row r="14" spans="1:26" ht="18.75" x14ac:dyDescent="0.3">
      <c r="A14" s="55"/>
      <c r="B14" s="52" t="s">
        <v>72</v>
      </c>
      <c r="C14" s="29">
        <v>1</v>
      </c>
      <c r="D14" s="29">
        <v>1</v>
      </c>
      <c r="E14" s="29">
        <v>1</v>
      </c>
      <c r="F14" s="29">
        <v>1</v>
      </c>
      <c r="G14" s="30">
        <f t="shared" si="0"/>
        <v>10</v>
      </c>
    </row>
    <row r="15" spans="1:26" ht="18.75" x14ac:dyDescent="0.3">
      <c r="A15" s="55"/>
      <c r="B15" s="52" t="s">
        <v>73</v>
      </c>
      <c r="C15" s="29">
        <v>1</v>
      </c>
      <c r="D15" s="29">
        <v>1</v>
      </c>
      <c r="E15" s="29">
        <v>1</v>
      </c>
      <c r="F15" s="29">
        <v>1</v>
      </c>
      <c r="G15" s="30">
        <f t="shared" si="0"/>
        <v>10</v>
      </c>
    </row>
  </sheetData>
  <autoFilter ref="B11:H15">
    <sortState ref="B11:H15">
      <sortCondition ref="B11:B15"/>
    </sortState>
  </autoFilter>
  <mergeCells count="2">
    <mergeCell ref="A5:A8"/>
    <mergeCell ref="A12:A15"/>
  </mergeCells>
  <dataValidations count="1">
    <dataValidation type="decimal" allowBlank="1" showErrorMessage="1" sqref="C12:F15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D21" sqref="D21"/>
    </sheetView>
  </sheetViews>
  <sheetFormatPr defaultColWidth="12.625" defaultRowHeight="14.25" x14ac:dyDescent="0.2"/>
  <cols>
    <col min="1" max="1" width="9" bestFit="1" customWidth="1"/>
    <col min="2" max="2" width="18.375" bestFit="1" customWidth="1"/>
    <col min="3" max="3" width="24.25" bestFit="1" customWidth="1"/>
    <col min="4" max="4" width="29.5" bestFit="1" customWidth="1"/>
    <col min="5" max="5" width="21.75" bestFit="1" customWidth="1"/>
    <col min="6" max="6" width="24.25" bestFit="1" customWidth="1"/>
    <col min="7" max="7" width="12.75" bestFit="1" customWidth="1"/>
    <col min="8" max="8" width="9.75" bestFit="1" customWidth="1"/>
    <col min="9" max="26" width="7.625" customWidth="1"/>
  </cols>
  <sheetData>
    <row r="1" spans="1:26" ht="15" x14ac:dyDescent="0.25">
      <c r="A1" s="1" t="s">
        <v>37</v>
      </c>
    </row>
    <row r="2" spans="1:26" ht="21" x14ac:dyDescent="0.2">
      <c r="A2" s="2"/>
      <c r="B2" s="3"/>
      <c r="C2" s="4"/>
      <c r="D2" s="5" t="s">
        <v>2</v>
      </c>
      <c r="E2" s="4"/>
      <c r="F2" s="6" t="s">
        <v>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">
      <c r="A3" s="3"/>
      <c r="B3" s="7"/>
      <c r="C3" s="8">
        <v>0.3</v>
      </c>
      <c r="D3" s="9">
        <v>0.15</v>
      </c>
      <c r="E3" s="10">
        <v>0.15</v>
      </c>
      <c r="F3" s="11">
        <v>0.4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">
      <c r="A4" s="12"/>
      <c r="B4" s="7"/>
      <c r="C4" s="13" t="s">
        <v>4</v>
      </c>
      <c r="D4" s="14" t="s">
        <v>5</v>
      </c>
      <c r="E4" s="15" t="s">
        <v>6</v>
      </c>
      <c r="F4" s="16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54" t="s">
        <v>8</v>
      </c>
      <c r="B5" s="17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8.25" x14ac:dyDescent="0.2">
      <c r="A6" s="55"/>
      <c r="B6" s="20" t="s">
        <v>14</v>
      </c>
      <c r="C6" s="18" t="s">
        <v>15</v>
      </c>
      <c r="D6" s="18" t="s">
        <v>16</v>
      </c>
      <c r="E6" s="18" t="s">
        <v>17</v>
      </c>
      <c r="F6" s="19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">
      <c r="A7" s="55"/>
      <c r="B7" s="20" t="s">
        <v>19</v>
      </c>
      <c r="C7" s="18" t="s">
        <v>20</v>
      </c>
      <c r="D7" s="18" t="s">
        <v>21</v>
      </c>
      <c r="E7" s="18" t="s">
        <v>22</v>
      </c>
      <c r="F7" s="19" t="s">
        <v>23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1" x14ac:dyDescent="0.2">
      <c r="A8" s="55"/>
      <c r="B8" s="21" t="s">
        <v>24</v>
      </c>
      <c r="C8" s="22" t="s">
        <v>25</v>
      </c>
      <c r="D8" s="22" t="s">
        <v>26</v>
      </c>
      <c r="E8" s="22" t="s">
        <v>27</v>
      </c>
      <c r="F8" s="23" t="s">
        <v>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10" spans="1:26" ht="15.75" x14ac:dyDescent="0.2">
      <c r="C10" s="24" t="s">
        <v>30</v>
      </c>
      <c r="D10" s="24" t="s">
        <v>30</v>
      </c>
      <c r="E10" s="24" t="s">
        <v>30</v>
      </c>
      <c r="F10" s="24" t="s">
        <v>30</v>
      </c>
    </row>
    <row r="11" spans="1:26" ht="47.25" x14ac:dyDescent="0.2">
      <c r="B11" s="7"/>
      <c r="C11" s="25" t="s">
        <v>4</v>
      </c>
      <c r="D11" s="26" t="s">
        <v>5</v>
      </c>
      <c r="E11" s="27" t="s">
        <v>6</v>
      </c>
      <c r="F11" s="28" t="s">
        <v>7</v>
      </c>
      <c r="G11" s="7" t="s">
        <v>31</v>
      </c>
      <c r="H11" s="7" t="s">
        <v>32</v>
      </c>
    </row>
    <row r="12" spans="1:26" ht="18.75" x14ac:dyDescent="0.3">
      <c r="A12" s="54" t="s">
        <v>33</v>
      </c>
      <c r="B12" s="52" t="s">
        <v>70</v>
      </c>
      <c r="C12" s="29">
        <v>1</v>
      </c>
      <c r="D12" s="29">
        <v>1</v>
      </c>
      <c r="E12" s="29">
        <v>1</v>
      </c>
      <c r="F12" s="29">
        <v>1</v>
      </c>
      <c r="G12" s="30">
        <f t="shared" ref="G12:G15" si="0">SUMPRODUCT(C12:F12*10,$C$3:$F$3)</f>
        <v>10</v>
      </c>
    </row>
    <row r="13" spans="1:26" ht="18.75" x14ac:dyDescent="0.3">
      <c r="A13" s="55"/>
      <c r="B13" s="52" t="s">
        <v>71</v>
      </c>
      <c r="C13" s="29">
        <v>1</v>
      </c>
      <c r="D13" s="29">
        <v>1</v>
      </c>
      <c r="E13" s="29">
        <v>1</v>
      </c>
      <c r="F13" s="29">
        <v>1</v>
      </c>
      <c r="G13" s="30">
        <f t="shared" si="0"/>
        <v>10</v>
      </c>
    </row>
    <row r="14" spans="1:26" ht="18.75" x14ac:dyDescent="0.3">
      <c r="A14" s="55"/>
      <c r="B14" s="52" t="s">
        <v>72</v>
      </c>
      <c r="C14" s="29">
        <v>1</v>
      </c>
      <c r="D14" s="29">
        <v>1</v>
      </c>
      <c r="E14" s="29">
        <v>1</v>
      </c>
      <c r="F14" s="29">
        <v>1</v>
      </c>
      <c r="G14" s="30">
        <f t="shared" si="0"/>
        <v>10</v>
      </c>
    </row>
    <row r="15" spans="1:26" ht="18.75" x14ac:dyDescent="0.3">
      <c r="A15" s="55"/>
      <c r="B15" s="52" t="s">
        <v>73</v>
      </c>
      <c r="C15" s="29">
        <v>1</v>
      </c>
      <c r="D15" s="29">
        <v>1</v>
      </c>
      <c r="E15" s="29">
        <v>1</v>
      </c>
      <c r="F15" s="29">
        <v>1</v>
      </c>
      <c r="G15" s="30">
        <f t="shared" si="0"/>
        <v>10</v>
      </c>
    </row>
  </sheetData>
  <autoFilter ref="B11:H15">
    <sortState ref="B11:H15">
      <sortCondition ref="B11:B15"/>
    </sortState>
  </autoFilter>
  <mergeCells count="2">
    <mergeCell ref="A5:A8"/>
    <mergeCell ref="A12:A15"/>
  </mergeCells>
  <dataValidations count="1">
    <dataValidation type="decimal" allowBlank="1" sqref="C12:F15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6" customWidth="1"/>
    <col min="2" max="2" width="18" customWidth="1"/>
    <col min="3" max="3" width="20.875" hidden="1" customWidth="1"/>
    <col min="4" max="4" width="32.75" hidden="1" customWidth="1"/>
    <col min="5" max="5" width="32.25" hidden="1" customWidth="1"/>
    <col min="6" max="6" width="34.125" hidden="1" customWidth="1"/>
    <col min="7" max="7" width="28.125" customWidth="1"/>
    <col min="8" max="8" width="32.5" customWidth="1"/>
    <col min="9" max="9" width="27" customWidth="1"/>
    <col min="10" max="10" width="25.625" customWidth="1"/>
    <col min="11" max="11" width="20.5" customWidth="1"/>
    <col min="12" max="12" width="14.375" customWidth="1"/>
    <col min="13" max="26" width="7.625" customWidth="1"/>
  </cols>
  <sheetData>
    <row r="1" spans="1:26" ht="30" customHeight="1" x14ac:dyDescent="0.3">
      <c r="A1" s="1" t="s">
        <v>38</v>
      </c>
      <c r="C1" s="31"/>
    </row>
    <row r="2" spans="1:26" ht="30" customHeight="1" x14ac:dyDescent="0.2">
      <c r="A2" s="2"/>
      <c r="B2" s="3"/>
      <c r="C2" s="2"/>
      <c r="D2" s="58" t="s">
        <v>39</v>
      </c>
      <c r="E2" s="59"/>
      <c r="F2" s="4"/>
      <c r="G2" s="4"/>
      <c r="H2" s="5" t="s">
        <v>2</v>
      </c>
      <c r="I2" s="4"/>
      <c r="J2" s="6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">
      <c r="A3" s="3"/>
      <c r="B3" s="7"/>
      <c r="C3" s="32">
        <v>0</v>
      </c>
      <c r="D3" s="33">
        <v>0</v>
      </c>
      <c r="E3" s="33">
        <v>0</v>
      </c>
      <c r="F3" s="34">
        <v>0</v>
      </c>
      <c r="G3" s="35">
        <v>0.3</v>
      </c>
      <c r="H3" s="9">
        <v>0.15</v>
      </c>
      <c r="I3" s="10">
        <v>0.15</v>
      </c>
      <c r="J3" s="11">
        <v>0.4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">
      <c r="A4" s="12"/>
      <c r="B4" s="7"/>
      <c r="C4" s="36" t="s">
        <v>40</v>
      </c>
      <c r="D4" s="37" t="s">
        <v>41</v>
      </c>
      <c r="E4" s="37" t="s">
        <v>42</v>
      </c>
      <c r="F4" s="38" t="s">
        <v>43</v>
      </c>
      <c r="G4" s="13" t="s">
        <v>4</v>
      </c>
      <c r="H4" s="14" t="s">
        <v>5</v>
      </c>
      <c r="I4" s="15" t="s">
        <v>6</v>
      </c>
      <c r="J4" s="16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 x14ac:dyDescent="0.2">
      <c r="A5" s="54" t="s">
        <v>8</v>
      </c>
      <c r="B5" s="17" t="s">
        <v>9</v>
      </c>
      <c r="C5" s="39" t="s">
        <v>44</v>
      </c>
      <c r="D5" s="39" t="s">
        <v>45</v>
      </c>
      <c r="E5" s="39" t="s">
        <v>45</v>
      </c>
      <c r="F5" s="39" t="s">
        <v>46</v>
      </c>
      <c r="G5" s="18" t="s">
        <v>10</v>
      </c>
      <c r="H5" s="18" t="s">
        <v>11</v>
      </c>
      <c r="I5" s="18" t="s">
        <v>12</v>
      </c>
      <c r="J5" s="19" t="s">
        <v>13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 x14ac:dyDescent="0.2">
      <c r="A6" s="55"/>
      <c r="B6" s="20" t="s">
        <v>14</v>
      </c>
      <c r="C6" s="39" t="s">
        <v>47</v>
      </c>
      <c r="D6" s="40" t="s">
        <v>48</v>
      </c>
      <c r="E6" s="40" t="s">
        <v>49</v>
      </c>
      <c r="F6" s="39" t="s">
        <v>50</v>
      </c>
      <c r="G6" s="18" t="s">
        <v>15</v>
      </c>
      <c r="H6" s="18" t="s">
        <v>16</v>
      </c>
      <c r="I6" s="18" t="s">
        <v>17</v>
      </c>
      <c r="J6" s="19" t="s">
        <v>18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2">
      <c r="A7" s="55"/>
      <c r="B7" s="20" t="s">
        <v>19</v>
      </c>
      <c r="C7" s="39" t="s">
        <v>51</v>
      </c>
      <c r="D7" s="40" t="s">
        <v>52</v>
      </c>
      <c r="E7" s="40" t="s">
        <v>52</v>
      </c>
      <c r="F7" s="40" t="s">
        <v>53</v>
      </c>
      <c r="G7" s="18" t="s">
        <v>20</v>
      </c>
      <c r="H7" s="18" t="s">
        <v>21</v>
      </c>
      <c r="I7" s="18" t="s">
        <v>22</v>
      </c>
      <c r="J7" s="19" t="s">
        <v>23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 x14ac:dyDescent="0.2">
      <c r="A8" s="55"/>
      <c r="B8" s="21" t="s">
        <v>24</v>
      </c>
      <c r="C8" s="41" t="s">
        <v>54</v>
      </c>
      <c r="D8" s="41" t="s">
        <v>55</v>
      </c>
      <c r="E8" s="41" t="s">
        <v>55</v>
      </c>
      <c r="F8" s="41" t="s">
        <v>56</v>
      </c>
      <c r="G8" s="22" t="s">
        <v>25</v>
      </c>
      <c r="H8" s="22" t="s">
        <v>26</v>
      </c>
      <c r="I8" s="22" t="s">
        <v>27</v>
      </c>
      <c r="J8" s="23" t="s">
        <v>28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"/>
    <row r="10" spans="1:26" ht="30" customHeight="1" x14ac:dyDescent="0.2">
      <c r="C10" s="60" t="s">
        <v>29</v>
      </c>
      <c r="D10" s="61"/>
      <c r="E10" s="61"/>
      <c r="F10" s="61"/>
      <c r="G10" s="61"/>
      <c r="H10" s="61"/>
      <c r="I10" s="61"/>
      <c r="J10" s="61"/>
    </row>
    <row r="11" spans="1:26" ht="30" customHeight="1" x14ac:dyDescent="0.2">
      <c r="B11" s="42" t="s">
        <v>57</v>
      </c>
      <c r="C11" s="43" t="s">
        <v>40</v>
      </c>
      <c r="D11" s="44" t="s">
        <v>41</v>
      </c>
      <c r="E11" s="44" t="s">
        <v>42</v>
      </c>
      <c r="F11" s="45" t="s">
        <v>43</v>
      </c>
      <c r="G11" s="43" t="s">
        <v>4</v>
      </c>
      <c r="H11" s="44" t="s">
        <v>5</v>
      </c>
      <c r="I11" s="45" t="s">
        <v>6</v>
      </c>
      <c r="J11" s="46" t="s">
        <v>7</v>
      </c>
      <c r="K11" s="46" t="s">
        <v>58</v>
      </c>
      <c r="L11" s="42" t="s">
        <v>32</v>
      </c>
    </row>
    <row r="12" spans="1:26" ht="14.25" customHeight="1" x14ac:dyDescent="0.3">
      <c r="A12" s="54" t="s">
        <v>33</v>
      </c>
      <c r="B12" s="47" t="s">
        <v>59</v>
      </c>
      <c r="C12" s="48" t="e">
        <f>AVERAGE(Summary!#REF!,#REF!,#REF!,#REF!)</f>
        <v>#REF!</v>
      </c>
      <c r="D12" s="48" t="e">
        <f>AVERAGE(Summary!#REF!,#REF!,#REF!,#REF!)</f>
        <v>#REF!</v>
      </c>
      <c r="E12" s="48" t="e">
        <f>AVERAGE(Summary!#REF!,#REF!,#REF!,#REF!)</f>
        <v>#REF!</v>
      </c>
      <c r="F12" s="48" t="e">
        <f>AVERAGE(Summary!#REF!,#REF!,#REF!,#REF!)</f>
        <v>#REF!</v>
      </c>
      <c r="G12" s="48" t="e">
        <f>AVERAGE(Summary!C13,#REF!,#REF!,#REF!)</f>
        <v>#REF!</v>
      </c>
      <c r="H12" s="48" t="e">
        <f>AVERAGE(Summary!D13,#REF!,#REF!,#REF!)</f>
        <v>#REF!</v>
      </c>
      <c r="I12" s="48" t="e">
        <f>AVERAGE(Summary!E13,#REF!,#REF!,#REF!)</f>
        <v>#REF!</v>
      </c>
      <c r="J12" s="48" t="e">
        <f>AVERAGE(Summary!F13,#REF!,#REF!,#REF!)</f>
        <v>#REF!</v>
      </c>
      <c r="K12" s="49" t="e">
        <f t="shared" ref="K12:K19" si="0">SUMPRODUCT(G12:J12*10,$G$3:$J$3)</f>
        <v>#REF!</v>
      </c>
      <c r="L12" s="50" t="s">
        <v>60</v>
      </c>
    </row>
    <row r="13" spans="1:26" ht="14.25" customHeight="1" x14ac:dyDescent="0.3">
      <c r="A13" s="55"/>
      <c r="B13" s="47" t="s">
        <v>61</v>
      </c>
      <c r="C13" s="48" t="e">
        <f>AVERAGE(Summary!#REF!,#REF!,#REF!,#REF!)</f>
        <v>#REF!</v>
      </c>
      <c r="D13" s="48" t="e">
        <f>AVERAGE(Summary!#REF!,#REF!,#REF!,#REF!)</f>
        <v>#REF!</v>
      </c>
      <c r="E13" s="48" t="e">
        <f>AVERAGE(Summary!#REF!,#REF!,#REF!,#REF!)</f>
        <v>#REF!</v>
      </c>
      <c r="F13" s="48" t="e">
        <f>AVERAGE(Summary!#REF!,#REF!,#REF!,#REF!)</f>
        <v>#REF!</v>
      </c>
      <c r="G13" s="48" t="e">
        <f>AVERAGE(Summary!C14,#REF!,#REF!,#REF!)</f>
        <v>#REF!</v>
      </c>
      <c r="H13" s="48" t="e">
        <f>AVERAGE(Summary!D14,#REF!,#REF!,#REF!)</f>
        <v>#REF!</v>
      </c>
      <c r="I13" s="48" t="e">
        <f>AVERAGE(Summary!E14,#REF!,#REF!,#REF!)</f>
        <v>#REF!</v>
      </c>
      <c r="J13" s="48" t="e">
        <f>AVERAGE(Summary!F14,#REF!,#REF!,#REF!)</f>
        <v>#REF!</v>
      </c>
      <c r="K13" s="49" t="e">
        <f t="shared" si="0"/>
        <v>#REF!</v>
      </c>
      <c r="L13" s="50"/>
    </row>
    <row r="14" spans="1:26" ht="14.25" customHeight="1" x14ac:dyDescent="0.3">
      <c r="A14" s="55"/>
      <c r="B14" s="47" t="s">
        <v>62</v>
      </c>
      <c r="C14" s="48" t="e">
        <f>AVERAGE(Summary!#REF!,#REF!,#REF!,#REF!)</f>
        <v>#REF!</v>
      </c>
      <c r="D14" s="48" t="e">
        <f>AVERAGE(Summary!#REF!,#REF!,#REF!,#REF!)</f>
        <v>#REF!</v>
      </c>
      <c r="E14" s="48" t="e">
        <f>AVERAGE(Summary!#REF!,#REF!,#REF!,#REF!)</f>
        <v>#REF!</v>
      </c>
      <c r="F14" s="48" t="e">
        <f>AVERAGE(Summary!#REF!,#REF!,#REF!,#REF!)</f>
        <v>#REF!</v>
      </c>
      <c r="G14" s="48" t="e">
        <f>AVERAGE(Summary!C15,#REF!,#REF!,#REF!)</f>
        <v>#REF!</v>
      </c>
      <c r="H14" s="48" t="e">
        <f>AVERAGE(Summary!D15,#REF!,#REF!,#REF!)</f>
        <v>#REF!</v>
      </c>
      <c r="I14" s="48" t="e">
        <f>AVERAGE(Summary!E15,#REF!,#REF!,#REF!)</f>
        <v>#REF!</v>
      </c>
      <c r="J14" s="48" t="e">
        <f>AVERAGE(Summary!F15,#REF!,#REF!,#REF!)</f>
        <v>#REF!</v>
      </c>
      <c r="K14" s="49" t="e">
        <f t="shared" si="0"/>
        <v>#REF!</v>
      </c>
      <c r="L14" s="50"/>
    </row>
    <row r="15" spans="1:26" ht="14.25" customHeight="1" x14ac:dyDescent="0.3">
      <c r="A15" s="55"/>
      <c r="B15" s="47" t="s">
        <v>63</v>
      </c>
      <c r="C15" s="48" t="e">
        <f>AVERAGE(Summary!#REF!,#REF!,#REF!,#REF!)</f>
        <v>#REF!</v>
      </c>
      <c r="D15" s="48" t="e">
        <f>AVERAGE(Summary!#REF!,#REF!,#REF!,#REF!)</f>
        <v>#REF!</v>
      </c>
      <c r="E15" s="48" t="e">
        <f>AVERAGE(Summary!#REF!,#REF!,#REF!,#REF!)</f>
        <v>#REF!</v>
      </c>
      <c r="F15" s="48" t="e">
        <f>AVERAGE(Summary!#REF!,#REF!,#REF!,#REF!)</f>
        <v>#REF!</v>
      </c>
      <c r="G15" s="48" t="e">
        <f>AVERAGE(Summary!#REF!,#REF!,#REF!,#REF!)</f>
        <v>#REF!</v>
      </c>
      <c r="H15" s="48" t="e">
        <f>AVERAGE(Summary!#REF!,#REF!,#REF!,#REF!)</f>
        <v>#REF!</v>
      </c>
      <c r="I15" s="48" t="e">
        <f>AVERAGE(Summary!#REF!,#REF!,#REF!,#REF!)</f>
        <v>#REF!</v>
      </c>
      <c r="J15" s="48" t="e">
        <f>AVERAGE(Summary!#REF!,#REF!,#REF!,#REF!)</f>
        <v>#REF!</v>
      </c>
      <c r="K15" s="49" t="e">
        <f t="shared" si="0"/>
        <v>#REF!</v>
      </c>
      <c r="L15" s="50"/>
    </row>
    <row r="16" spans="1:26" ht="14.25" customHeight="1" x14ac:dyDescent="0.3">
      <c r="A16" s="55"/>
      <c r="B16" s="47" t="s">
        <v>64</v>
      </c>
      <c r="C16" s="48" t="e">
        <f>AVERAGE(Summary!#REF!,#REF!,#REF!,#REF!)</f>
        <v>#REF!</v>
      </c>
      <c r="D16" s="48" t="e">
        <f>AVERAGE(Summary!#REF!,#REF!,#REF!,#REF!)</f>
        <v>#REF!</v>
      </c>
      <c r="E16" s="48" t="e">
        <f>AVERAGE(Summary!#REF!,#REF!,#REF!,#REF!)</f>
        <v>#REF!</v>
      </c>
      <c r="F16" s="48" t="e">
        <f>AVERAGE(Summary!#REF!,#REF!,#REF!,#REF!)</f>
        <v>#REF!</v>
      </c>
      <c r="G16" s="48" t="e">
        <f>AVERAGE(Summary!#REF!,#REF!,#REF!,#REF!)</f>
        <v>#REF!</v>
      </c>
      <c r="H16" s="48" t="e">
        <f>AVERAGE(Summary!#REF!,#REF!,#REF!,#REF!)</f>
        <v>#REF!</v>
      </c>
      <c r="I16" s="48" t="e">
        <f>AVERAGE(Summary!#REF!,#REF!,#REF!,#REF!)</f>
        <v>#REF!</v>
      </c>
      <c r="J16" s="48" t="e">
        <f>AVERAGE(Summary!#REF!,#REF!,#REF!,#REF!)</f>
        <v>#REF!</v>
      </c>
      <c r="K16" s="49" t="e">
        <f t="shared" si="0"/>
        <v>#REF!</v>
      </c>
      <c r="L16" s="50"/>
    </row>
    <row r="17" spans="1:12" ht="14.25" customHeight="1" x14ac:dyDescent="0.3">
      <c r="A17" s="55"/>
      <c r="B17" s="47" t="s">
        <v>65</v>
      </c>
      <c r="C17" s="48" t="e">
        <f>AVERAGE(Summary!#REF!,#REF!,#REF!,#REF!)</f>
        <v>#REF!</v>
      </c>
      <c r="D17" s="48" t="e">
        <f>AVERAGE(Summary!#REF!,#REF!,#REF!,#REF!)</f>
        <v>#REF!</v>
      </c>
      <c r="E17" s="48" t="e">
        <f>AVERAGE(Summary!#REF!,#REF!,#REF!,#REF!)</f>
        <v>#REF!</v>
      </c>
      <c r="F17" s="48" t="e">
        <f>AVERAGE(Summary!#REF!,#REF!,#REF!,#REF!)</f>
        <v>#REF!</v>
      </c>
      <c r="G17" s="48" t="e">
        <f>AVERAGE(Summary!#REF!,#REF!,#REF!,#REF!)</f>
        <v>#REF!</v>
      </c>
      <c r="H17" s="48" t="e">
        <f>AVERAGE(Summary!#REF!,#REF!,#REF!,#REF!)</f>
        <v>#REF!</v>
      </c>
      <c r="I17" s="48" t="e">
        <f>AVERAGE(Summary!#REF!,#REF!,#REF!,#REF!)</f>
        <v>#REF!</v>
      </c>
      <c r="J17" s="48" t="e">
        <f>AVERAGE(Summary!#REF!,#REF!,#REF!,#REF!)</f>
        <v>#REF!</v>
      </c>
      <c r="K17" s="49" t="e">
        <f t="shared" si="0"/>
        <v>#REF!</v>
      </c>
      <c r="L17" s="50"/>
    </row>
    <row r="18" spans="1:12" ht="14.25" customHeight="1" x14ac:dyDescent="0.3">
      <c r="A18" s="55"/>
      <c r="B18" s="47" t="s">
        <v>66</v>
      </c>
      <c r="C18" s="48" t="e">
        <f>AVERAGE(Summary!#REF!,#REF!,#REF!,#REF!)</f>
        <v>#REF!</v>
      </c>
      <c r="D18" s="48" t="e">
        <f>AVERAGE(Summary!#REF!,#REF!,#REF!,#REF!)</f>
        <v>#REF!</v>
      </c>
      <c r="E18" s="48" t="e">
        <f>AVERAGE(Summary!#REF!,#REF!,#REF!,#REF!)</f>
        <v>#REF!</v>
      </c>
      <c r="F18" s="48" t="e">
        <f>AVERAGE(Summary!#REF!,#REF!,#REF!,#REF!)</f>
        <v>#REF!</v>
      </c>
      <c r="G18" s="48" t="e">
        <f>AVERAGE(Summary!#REF!,#REF!,#REF!,#REF!)</f>
        <v>#REF!</v>
      </c>
      <c r="H18" s="48" t="e">
        <f>AVERAGE(Summary!#REF!,#REF!,#REF!,#REF!)</f>
        <v>#REF!</v>
      </c>
      <c r="I18" s="48" t="e">
        <f>AVERAGE(Summary!#REF!,#REF!,#REF!,#REF!)</f>
        <v>#REF!</v>
      </c>
      <c r="J18" s="48" t="e">
        <f>AVERAGE(Summary!#REF!,#REF!,#REF!,#REF!)</f>
        <v>#REF!</v>
      </c>
      <c r="K18" s="49" t="e">
        <f t="shared" si="0"/>
        <v>#REF!</v>
      </c>
      <c r="L18" s="50"/>
    </row>
    <row r="19" spans="1:12" ht="14.25" customHeight="1" x14ac:dyDescent="0.3">
      <c r="A19" s="55"/>
      <c r="B19" s="47" t="s">
        <v>67</v>
      </c>
      <c r="C19" s="48" t="e">
        <f>AVERAGE(Summary!#REF!,#REF!,#REF!,#REF!)</f>
        <v>#REF!</v>
      </c>
      <c r="D19" s="48" t="e">
        <f>AVERAGE(Summary!#REF!,#REF!,#REF!,#REF!)</f>
        <v>#REF!</v>
      </c>
      <c r="E19" s="48" t="e">
        <f>AVERAGE(Summary!#REF!,#REF!,#REF!,#REF!)</f>
        <v>#REF!</v>
      </c>
      <c r="F19" s="48" t="e">
        <f>AVERAGE(Summary!#REF!,#REF!,#REF!,#REF!)</f>
        <v>#REF!</v>
      </c>
      <c r="G19" s="48" t="e">
        <f>AVERAGE(Summary!C16,#REF!,#REF!,#REF!)</f>
        <v>#REF!</v>
      </c>
      <c r="H19" s="48" t="e">
        <f>AVERAGE(Summary!D16,#REF!,#REF!,#REF!)</f>
        <v>#REF!</v>
      </c>
      <c r="I19" s="48" t="e">
        <f>AVERAGE(Summary!E16,#REF!,#REF!,#REF!)</f>
        <v>#REF!</v>
      </c>
      <c r="J19" s="48" t="e">
        <f>AVERAGE(Summary!F16,#REF!,#REF!,#REF!)</f>
        <v>#REF!</v>
      </c>
      <c r="K19" s="49" t="e">
        <f t="shared" si="0"/>
        <v>#REF!</v>
      </c>
      <c r="L19" s="50" t="s">
        <v>68</v>
      </c>
    </row>
    <row r="20" spans="1:12" ht="14.25" customHeight="1" x14ac:dyDescent="0.2"/>
    <row r="21" spans="1:12" ht="14.25" customHeight="1" x14ac:dyDescent="0.2"/>
    <row r="22" spans="1:12" ht="14.25" customHeight="1" x14ac:dyDescent="0.2"/>
    <row r="23" spans="1:12" ht="14.25" customHeight="1" x14ac:dyDescent="0.2"/>
    <row r="24" spans="1:12" ht="14.25" customHeight="1" x14ac:dyDescent="0.2">
      <c r="C24" s="60" t="s">
        <v>34</v>
      </c>
      <c r="D24" s="61"/>
      <c r="E24" s="61"/>
      <c r="F24" s="61"/>
      <c r="G24" s="61"/>
      <c r="H24" s="61"/>
      <c r="I24" s="61"/>
      <c r="J24" s="61"/>
    </row>
    <row r="25" spans="1:12" ht="37.5" customHeight="1" x14ac:dyDescent="0.2">
      <c r="B25" s="42" t="s">
        <v>57</v>
      </c>
      <c r="C25" s="43" t="s">
        <v>40</v>
      </c>
      <c r="D25" s="44" t="s">
        <v>41</v>
      </c>
      <c r="E25" s="44" t="s">
        <v>42</v>
      </c>
      <c r="F25" s="45" t="s">
        <v>43</v>
      </c>
      <c r="G25" s="43" t="s">
        <v>4</v>
      </c>
      <c r="H25" s="44" t="s">
        <v>5</v>
      </c>
      <c r="I25" s="45" t="s">
        <v>6</v>
      </c>
      <c r="J25" s="46" t="s">
        <v>7</v>
      </c>
      <c r="K25" s="46" t="s">
        <v>69</v>
      </c>
      <c r="L25" s="51" t="s">
        <v>32</v>
      </c>
    </row>
    <row r="26" spans="1:12" ht="14.25" customHeight="1" x14ac:dyDescent="0.3">
      <c r="A26" s="54" t="s">
        <v>33</v>
      </c>
      <c r="B26" s="47" t="s">
        <v>59</v>
      </c>
      <c r="C26" s="48"/>
      <c r="D26" s="48"/>
      <c r="E26" s="48"/>
      <c r="F26" s="48"/>
      <c r="G26" s="48" t="e">
        <f>STDEV(Summary!C13,#REF!,#REF!,#REF!)</f>
        <v>#REF!</v>
      </c>
      <c r="H26" s="48" t="e">
        <f>STDEV(Summary!D13,#REF!,#REF!,#REF!)</f>
        <v>#REF!</v>
      </c>
      <c r="I26" s="48" t="e">
        <f>STDEV(Summary!E13,#REF!,#REF!,#REF!)</f>
        <v>#REF!</v>
      </c>
      <c r="J26" s="48" t="e">
        <f>STDEV(Summary!F13,#REF!,#REF!,#REF!)</f>
        <v>#REF!</v>
      </c>
      <c r="K26" s="49" t="e">
        <f>10*AVERAGE('Reviewer Summary'!$C26:$J26)</f>
        <v>#REF!</v>
      </c>
      <c r="L26" s="49"/>
    </row>
    <row r="27" spans="1:12" ht="14.25" customHeight="1" x14ac:dyDescent="0.3">
      <c r="A27" s="55"/>
      <c r="B27" s="47" t="s">
        <v>65</v>
      </c>
      <c r="C27" s="48"/>
      <c r="D27" s="48"/>
      <c r="E27" s="48"/>
      <c r="F27" s="48"/>
      <c r="G27" s="48" t="e">
        <f>STDEV(Summary!C14,#REF!,#REF!,#REF!)</f>
        <v>#REF!</v>
      </c>
      <c r="H27" s="48" t="e">
        <f>STDEV(Summary!D14,#REF!,#REF!,#REF!)</f>
        <v>#REF!</v>
      </c>
      <c r="I27" s="48" t="e">
        <f>STDEV(Summary!E14,#REF!,#REF!,#REF!)</f>
        <v>#REF!</v>
      </c>
      <c r="J27" s="48" t="e">
        <f>STDEV(Summary!F14,#REF!,#REF!,#REF!)</f>
        <v>#REF!</v>
      </c>
      <c r="K27" s="49" t="e">
        <f>10*AVERAGE('Reviewer Summary'!$C27:$J27)</f>
        <v>#REF!</v>
      </c>
      <c r="L27" s="49"/>
    </row>
    <row r="28" spans="1:12" ht="14.25" customHeight="1" x14ac:dyDescent="0.3">
      <c r="A28" s="55"/>
      <c r="B28" s="47" t="s">
        <v>66</v>
      </c>
      <c r="C28" s="48"/>
      <c r="D28" s="48"/>
      <c r="E28" s="48"/>
      <c r="F28" s="48"/>
      <c r="G28" s="48" t="e">
        <f>STDEV(Summary!C15,#REF!,#REF!,#REF!)</f>
        <v>#REF!</v>
      </c>
      <c r="H28" s="48" t="e">
        <f>STDEV(Summary!D15,#REF!,#REF!,#REF!)</f>
        <v>#REF!</v>
      </c>
      <c r="I28" s="48" t="e">
        <f>STDEV(Summary!E15,#REF!,#REF!,#REF!)</f>
        <v>#REF!</v>
      </c>
      <c r="J28" s="48" t="e">
        <f>STDEV(Summary!F15,#REF!,#REF!,#REF!)</f>
        <v>#REF!</v>
      </c>
      <c r="K28" s="49" t="e">
        <f>10*AVERAGE('Reviewer Summary'!$C28:$J28)</f>
        <v>#REF!</v>
      </c>
      <c r="L28" s="49"/>
    </row>
    <row r="29" spans="1:12" ht="14.25" customHeight="1" x14ac:dyDescent="0.3">
      <c r="A29" s="55"/>
      <c r="B29" s="47" t="s">
        <v>62</v>
      </c>
      <c r="C29" s="48"/>
      <c r="D29" s="48"/>
      <c r="E29" s="48"/>
      <c r="F29" s="48"/>
      <c r="G29" s="48" t="e">
        <f>STDEV(Summary!#REF!,#REF!,#REF!,#REF!)</f>
        <v>#REF!</v>
      </c>
      <c r="H29" s="48" t="e">
        <f>STDEV(Summary!#REF!,#REF!,#REF!,#REF!)</f>
        <v>#REF!</v>
      </c>
      <c r="I29" s="48" t="e">
        <f>STDEV(Summary!#REF!,#REF!,#REF!,#REF!)</f>
        <v>#REF!</v>
      </c>
      <c r="J29" s="48" t="e">
        <f>STDEV(Summary!#REF!,#REF!,#REF!,#REF!)</f>
        <v>#REF!</v>
      </c>
      <c r="K29" s="49" t="e">
        <f>10*AVERAGE('Reviewer Summary'!$C29:$J29)</f>
        <v>#REF!</v>
      </c>
      <c r="L29" s="49"/>
    </row>
    <row r="30" spans="1:12" ht="14.25" customHeight="1" x14ac:dyDescent="0.3">
      <c r="A30" s="55"/>
      <c r="B30" s="47" t="s">
        <v>61</v>
      </c>
      <c r="C30" s="48"/>
      <c r="D30" s="48"/>
      <c r="E30" s="48"/>
      <c r="F30" s="48"/>
      <c r="G30" s="48" t="e">
        <f>STDEV(Summary!#REF!,#REF!,#REF!,#REF!)</f>
        <v>#REF!</v>
      </c>
      <c r="H30" s="48" t="e">
        <f>STDEV(Summary!#REF!,#REF!,#REF!,#REF!)</f>
        <v>#REF!</v>
      </c>
      <c r="I30" s="48" t="e">
        <f>STDEV(Summary!#REF!,#REF!,#REF!,#REF!)</f>
        <v>#REF!</v>
      </c>
      <c r="J30" s="48" t="e">
        <f>STDEV(Summary!#REF!,#REF!,#REF!,#REF!)</f>
        <v>#REF!</v>
      </c>
      <c r="K30" s="49" t="e">
        <f>10*AVERAGE('Reviewer Summary'!$C30:$J30)</f>
        <v>#REF!</v>
      </c>
      <c r="L30" s="49"/>
    </row>
    <row r="31" spans="1:12" ht="14.25" customHeight="1" x14ac:dyDescent="0.3">
      <c r="A31" s="55"/>
      <c r="B31" s="47" t="s">
        <v>63</v>
      </c>
      <c r="C31" s="48"/>
      <c r="D31" s="48"/>
      <c r="E31" s="48"/>
      <c r="F31" s="48"/>
      <c r="G31" s="48" t="e">
        <f>STDEV(Summary!#REF!,#REF!,#REF!,#REF!)</f>
        <v>#REF!</v>
      </c>
      <c r="H31" s="48" t="e">
        <f>STDEV(Summary!#REF!,#REF!,#REF!,#REF!)</f>
        <v>#REF!</v>
      </c>
      <c r="I31" s="48" t="e">
        <f>STDEV(Summary!#REF!,#REF!,#REF!,#REF!)</f>
        <v>#REF!</v>
      </c>
      <c r="J31" s="48" t="e">
        <f>STDEV(Summary!#REF!,#REF!,#REF!,#REF!)</f>
        <v>#REF!</v>
      </c>
      <c r="K31" s="49" t="e">
        <f>10*AVERAGE('Reviewer Summary'!$C31:$J31)</f>
        <v>#REF!</v>
      </c>
      <c r="L31" s="49"/>
    </row>
    <row r="32" spans="1:12" ht="14.25" customHeight="1" x14ac:dyDescent="0.3">
      <c r="A32" s="55"/>
      <c r="B32" s="47" t="s">
        <v>64</v>
      </c>
      <c r="C32" s="48"/>
      <c r="D32" s="48"/>
      <c r="E32" s="48"/>
      <c r="F32" s="48"/>
      <c r="G32" s="48" t="e">
        <f>STDEV(Summary!#REF!,#REF!,#REF!,#REF!)</f>
        <v>#REF!</v>
      </c>
      <c r="H32" s="48" t="e">
        <f>STDEV(Summary!#REF!,#REF!,#REF!,#REF!)</f>
        <v>#REF!</v>
      </c>
      <c r="I32" s="48" t="e">
        <f>STDEV(Summary!#REF!,#REF!,#REF!,#REF!)</f>
        <v>#REF!</v>
      </c>
      <c r="J32" s="48" t="e">
        <f>STDEV(Summary!#REF!,#REF!,#REF!,#REF!)</f>
        <v>#REF!</v>
      </c>
      <c r="K32" s="49" t="e">
        <f>10*AVERAGE('Reviewer Summary'!$C32:$J32)</f>
        <v>#REF!</v>
      </c>
      <c r="L32" s="49"/>
    </row>
    <row r="33" spans="1:12" ht="14.25" customHeight="1" x14ac:dyDescent="0.3">
      <c r="A33" s="55"/>
      <c r="B33" s="47" t="s">
        <v>67</v>
      </c>
      <c r="C33" s="48"/>
      <c r="D33" s="48"/>
      <c r="E33" s="48"/>
      <c r="F33" s="48"/>
      <c r="G33" s="48" t="e">
        <f>STDEV(Summary!C16,#REF!,#REF!,#REF!)</f>
        <v>#REF!</v>
      </c>
      <c r="H33" s="48" t="e">
        <f>STDEV(Summary!D16,#REF!,#REF!,#REF!)</f>
        <v>#REF!</v>
      </c>
      <c r="I33" s="48" t="e">
        <f>STDEV(Summary!E16,#REF!,#REF!,#REF!)</f>
        <v>#REF!</v>
      </c>
      <c r="J33" s="48" t="e">
        <f>STDEV(Summary!F16,#REF!,#REF!,#REF!)</f>
        <v>#REF!</v>
      </c>
      <c r="K33" s="49" t="e">
        <f>10*AVERAGE('Reviewer Summary'!$C33:$J33)</f>
        <v>#REF!</v>
      </c>
      <c r="L33" s="49"/>
    </row>
    <row r="34" spans="1:12" ht="14.25" customHeight="1" x14ac:dyDescent="0.2"/>
    <row r="35" spans="1:12" ht="14.25" customHeight="1" x14ac:dyDescent="0.2"/>
    <row r="36" spans="1:12" ht="14.25" customHeight="1" x14ac:dyDescent="0.2"/>
    <row r="37" spans="1:12" ht="14.25" customHeight="1" x14ac:dyDescent="0.2"/>
    <row r="38" spans="1:12" ht="14.25" customHeight="1" x14ac:dyDescent="0.2"/>
    <row r="39" spans="1:12" ht="14.25" customHeight="1" x14ac:dyDescent="0.2"/>
    <row r="40" spans="1:12" ht="14.25" customHeight="1" x14ac:dyDescent="0.2"/>
    <row r="41" spans="1:12" ht="14.25" customHeight="1" x14ac:dyDescent="0.2"/>
    <row r="42" spans="1:12" ht="14.25" customHeight="1" x14ac:dyDescent="0.2"/>
    <row r="43" spans="1:12" ht="14.25" customHeight="1" x14ac:dyDescent="0.2"/>
    <row r="44" spans="1:12" ht="14.25" customHeight="1" x14ac:dyDescent="0.2"/>
    <row r="45" spans="1:12" ht="14.25" customHeight="1" x14ac:dyDescent="0.2"/>
    <row r="46" spans="1:12" ht="14.25" customHeight="1" x14ac:dyDescent="0.2"/>
    <row r="47" spans="1:12" ht="14.25" customHeight="1" x14ac:dyDescent="0.2"/>
    <row r="48" spans="1:12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6">
    <mergeCell ref="A26:A33"/>
    <mergeCell ref="D2:E2"/>
    <mergeCell ref="A5:A8"/>
    <mergeCell ref="C10:J10"/>
    <mergeCell ref="A12:A19"/>
    <mergeCell ref="C24:J24"/>
  </mergeCells>
  <conditionalFormatting sqref="C27">
    <cfRule type="cellIs" dxfId="1" priority="1" operator="greaterThan">
      <formula>1</formula>
    </cfRule>
  </conditionalFormatting>
  <conditionalFormatting sqref="C26:J33">
    <cfRule type="cellIs" dxfId="0" priority="2" operator="greaterThan">
      <formula>1</formula>
    </cfRule>
  </conditionalFormatting>
  <dataValidations count="1">
    <dataValidation type="decimal" allowBlank="1" showErrorMessage="1" sqref="C12:J19">
      <formula1>1</formula1>
      <formula2>4</formula2>
    </dataValidation>
  </dataValidations>
  <pageMargins left="0.7" right="0.7" top="0.75" bottom="0.75" header="0" footer="0"/>
  <pageSetup orientation="portrait"/>
  <drawing r:id="rId1"/>
  <legacy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C27" sqref="C27"/>
    </sheetView>
  </sheetViews>
  <sheetFormatPr defaultColWidth="12.625" defaultRowHeight="14.25" x14ac:dyDescent="0.2"/>
  <cols>
    <col min="1" max="1" width="9" bestFit="1" customWidth="1"/>
    <col min="2" max="2" width="18.375" bestFit="1" customWidth="1"/>
    <col min="3" max="3" width="26.375" bestFit="1" customWidth="1"/>
    <col min="4" max="4" width="31.625" bestFit="1" customWidth="1"/>
    <col min="5" max="5" width="24.375" bestFit="1" customWidth="1"/>
    <col min="6" max="6" width="24.25" bestFit="1" customWidth="1"/>
    <col min="7" max="7" width="22.625" bestFit="1" customWidth="1"/>
    <col min="8" max="8" width="9.75" bestFit="1" customWidth="1"/>
    <col min="9" max="26" width="7.625" customWidth="1"/>
  </cols>
  <sheetData>
    <row r="1" spans="1:26" ht="15" x14ac:dyDescent="0.25">
      <c r="A1" s="1" t="s">
        <v>36</v>
      </c>
    </row>
    <row r="2" spans="1:26" ht="21" x14ac:dyDescent="0.2">
      <c r="A2" s="2"/>
      <c r="B2" s="3"/>
      <c r="C2" s="4"/>
      <c r="D2" s="5" t="s">
        <v>2</v>
      </c>
      <c r="E2" s="4"/>
      <c r="F2" s="6" t="s">
        <v>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">
      <c r="A3" s="3"/>
      <c r="B3" s="7"/>
      <c r="C3" s="8">
        <v>0.3</v>
      </c>
      <c r="D3" s="9">
        <v>0.15</v>
      </c>
      <c r="E3" s="10">
        <v>0.15</v>
      </c>
      <c r="F3" s="11">
        <v>0.4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">
      <c r="A4" s="12"/>
      <c r="B4" s="7"/>
      <c r="C4" s="13" t="s">
        <v>4</v>
      </c>
      <c r="D4" s="14" t="s">
        <v>5</v>
      </c>
      <c r="E4" s="15" t="s">
        <v>6</v>
      </c>
      <c r="F4" s="16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54" t="s">
        <v>8</v>
      </c>
      <c r="B5" s="17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8.25" x14ac:dyDescent="0.2">
      <c r="A6" s="55"/>
      <c r="B6" s="20" t="s">
        <v>14</v>
      </c>
      <c r="C6" s="18" t="s">
        <v>15</v>
      </c>
      <c r="D6" s="18" t="s">
        <v>16</v>
      </c>
      <c r="E6" s="18" t="s">
        <v>17</v>
      </c>
      <c r="F6" s="19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">
      <c r="A7" s="55"/>
      <c r="B7" s="20" t="s">
        <v>19</v>
      </c>
      <c r="C7" s="18" t="s">
        <v>20</v>
      </c>
      <c r="D7" s="18" t="s">
        <v>21</v>
      </c>
      <c r="E7" s="18" t="s">
        <v>22</v>
      </c>
      <c r="F7" s="19" t="s">
        <v>23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 x14ac:dyDescent="0.2">
      <c r="A8" s="55"/>
      <c r="B8" s="21" t="s">
        <v>24</v>
      </c>
      <c r="C8" s="22" t="s">
        <v>25</v>
      </c>
      <c r="D8" s="22" t="s">
        <v>26</v>
      </c>
      <c r="E8" s="22" t="s">
        <v>27</v>
      </c>
      <c r="F8" s="23" t="s">
        <v>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10" spans="1:26" ht="15.75" x14ac:dyDescent="0.2">
      <c r="C10" s="24" t="s">
        <v>30</v>
      </c>
      <c r="D10" s="24" t="s">
        <v>30</v>
      </c>
      <c r="E10" s="24" t="s">
        <v>30</v>
      </c>
      <c r="F10" s="24" t="s">
        <v>30</v>
      </c>
    </row>
    <row r="11" spans="1:26" ht="15.75" x14ac:dyDescent="0.2">
      <c r="B11" s="7"/>
      <c r="C11" s="25" t="s">
        <v>4</v>
      </c>
      <c r="D11" s="26" t="s">
        <v>5</v>
      </c>
      <c r="E11" s="27" t="s">
        <v>6</v>
      </c>
      <c r="F11" s="28" t="s">
        <v>7</v>
      </c>
      <c r="G11" s="7" t="s">
        <v>31</v>
      </c>
      <c r="H11" s="7" t="s">
        <v>32</v>
      </c>
    </row>
    <row r="12" spans="1:26" ht="18.75" x14ac:dyDescent="0.3">
      <c r="A12" s="54" t="s">
        <v>33</v>
      </c>
      <c r="B12" s="52" t="s">
        <v>70</v>
      </c>
      <c r="C12" s="29">
        <v>1</v>
      </c>
      <c r="D12" s="29">
        <v>1</v>
      </c>
      <c r="E12" s="29">
        <v>1</v>
      </c>
      <c r="F12" s="29">
        <v>1</v>
      </c>
      <c r="G12" s="30">
        <f t="shared" ref="G12:G15" si="0">SUMPRODUCT(C12:F12*10,$C$3:$F$3)</f>
        <v>10</v>
      </c>
    </row>
    <row r="13" spans="1:26" ht="18.75" x14ac:dyDescent="0.3">
      <c r="A13" s="55"/>
      <c r="B13" s="52" t="s">
        <v>71</v>
      </c>
      <c r="C13" s="29">
        <v>1</v>
      </c>
      <c r="D13" s="29">
        <v>1</v>
      </c>
      <c r="E13" s="29">
        <v>1</v>
      </c>
      <c r="F13" s="29">
        <v>1</v>
      </c>
      <c r="G13" s="30">
        <f t="shared" si="0"/>
        <v>10</v>
      </c>
    </row>
    <row r="14" spans="1:26" ht="18.75" x14ac:dyDescent="0.3">
      <c r="A14" s="55"/>
      <c r="B14" s="52" t="s">
        <v>72</v>
      </c>
      <c r="C14" s="29">
        <v>1</v>
      </c>
      <c r="D14" s="29">
        <v>1</v>
      </c>
      <c r="E14" s="29">
        <v>1</v>
      </c>
      <c r="F14" s="29">
        <v>1</v>
      </c>
      <c r="G14" s="30">
        <f t="shared" si="0"/>
        <v>10</v>
      </c>
    </row>
    <row r="15" spans="1:26" ht="18.75" x14ac:dyDescent="0.3">
      <c r="A15" s="55"/>
      <c r="B15" s="52" t="s">
        <v>73</v>
      </c>
      <c r="C15" s="29">
        <v>1</v>
      </c>
      <c r="D15" s="29">
        <v>1</v>
      </c>
      <c r="E15" s="29">
        <v>1</v>
      </c>
      <c r="F15" s="29">
        <v>1</v>
      </c>
      <c r="G15" s="30">
        <f t="shared" si="0"/>
        <v>10</v>
      </c>
    </row>
  </sheetData>
  <autoFilter ref="B11:H15">
    <sortState ref="B11:H15">
      <sortCondition ref="B11:B15"/>
    </sortState>
  </autoFilter>
  <mergeCells count="2">
    <mergeCell ref="A5:A8"/>
    <mergeCell ref="A12:A15"/>
  </mergeCells>
  <dataValidations count="1">
    <dataValidation type="decimal" allowBlank="1" showErrorMessage="1" sqref="C12:F15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C24" sqref="C24"/>
    </sheetView>
  </sheetViews>
  <sheetFormatPr defaultColWidth="7.75" defaultRowHeight="14.25" x14ac:dyDescent="0.2"/>
  <cols>
    <col min="1" max="1" width="9" bestFit="1" customWidth="1"/>
    <col min="2" max="2" width="12.5" bestFit="1" customWidth="1"/>
    <col min="3" max="3" width="26.375" bestFit="1" customWidth="1"/>
    <col min="4" max="4" width="31.625" bestFit="1" customWidth="1"/>
    <col min="5" max="5" width="24.375" bestFit="1" customWidth="1"/>
    <col min="6" max="6" width="24.25" bestFit="1" customWidth="1"/>
    <col min="7" max="7" width="22.625" bestFit="1" customWidth="1"/>
    <col min="8" max="8" width="9.75" bestFit="1" customWidth="1"/>
  </cols>
  <sheetData>
    <row r="1" spans="1:26" ht="15" x14ac:dyDescent="0.25">
      <c r="A1" s="1" t="s">
        <v>37</v>
      </c>
      <c r="H1" s="53"/>
    </row>
    <row r="2" spans="1:26" ht="21" x14ac:dyDescent="0.2">
      <c r="A2" s="2"/>
      <c r="B2" s="3"/>
      <c r="C2" s="4"/>
      <c r="D2" s="5" t="s">
        <v>2</v>
      </c>
      <c r="E2" s="4"/>
      <c r="F2" s="6" t="s">
        <v>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">
      <c r="A3" s="3"/>
      <c r="B3" s="7"/>
      <c r="C3" s="8">
        <v>0.3</v>
      </c>
      <c r="D3" s="9">
        <v>0.15</v>
      </c>
      <c r="E3" s="10">
        <v>0.15</v>
      </c>
      <c r="F3" s="11">
        <v>0.4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">
      <c r="A4" s="12"/>
      <c r="B4" s="7"/>
      <c r="C4" s="13" t="s">
        <v>4</v>
      </c>
      <c r="D4" s="14" t="s">
        <v>5</v>
      </c>
      <c r="E4" s="15" t="s">
        <v>6</v>
      </c>
      <c r="F4" s="16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54" t="s">
        <v>8</v>
      </c>
      <c r="B5" s="17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8.25" x14ac:dyDescent="0.2">
      <c r="A6" s="55"/>
      <c r="B6" s="20" t="s">
        <v>14</v>
      </c>
      <c r="C6" s="18" t="s">
        <v>15</v>
      </c>
      <c r="D6" s="18" t="s">
        <v>16</v>
      </c>
      <c r="E6" s="18" t="s">
        <v>17</v>
      </c>
      <c r="F6" s="19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">
      <c r="A7" s="55"/>
      <c r="B7" s="20" t="s">
        <v>19</v>
      </c>
      <c r="C7" s="18" t="s">
        <v>20</v>
      </c>
      <c r="D7" s="18" t="s">
        <v>21</v>
      </c>
      <c r="E7" s="18" t="s">
        <v>22</v>
      </c>
      <c r="F7" s="19" t="s">
        <v>23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7.25" x14ac:dyDescent="0.2">
      <c r="A8" s="55"/>
      <c r="B8" s="21" t="s">
        <v>24</v>
      </c>
      <c r="C8" s="22" t="s">
        <v>25</v>
      </c>
      <c r="D8" s="22" t="s">
        <v>26</v>
      </c>
      <c r="E8" s="22" t="s">
        <v>27</v>
      </c>
      <c r="F8" s="23" t="s">
        <v>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10" spans="1:26" ht="15.75" x14ac:dyDescent="0.2">
      <c r="C10" s="24" t="s">
        <v>30</v>
      </c>
      <c r="D10" s="24" t="s">
        <v>30</v>
      </c>
      <c r="E10" s="24" t="s">
        <v>30</v>
      </c>
      <c r="F10" s="24" t="s">
        <v>30</v>
      </c>
    </row>
    <row r="11" spans="1:26" ht="15.75" x14ac:dyDescent="0.2">
      <c r="B11" s="7"/>
      <c r="C11" s="25" t="s">
        <v>4</v>
      </c>
      <c r="D11" s="26" t="s">
        <v>5</v>
      </c>
      <c r="E11" s="27" t="s">
        <v>6</v>
      </c>
      <c r="F11" s="28" t="s">
        <v>7</v>
      </c>
      <c r="G11" s="7" t="s">
        <v>31</v>
      </c>
      <c r="H11" s="7" t="s">
        <v>32</v>
      </c>
    </row>
    <row r="12" spans="1:26" ht="18.75" x14ac:dyDescent="0.3">
      <c r="A12" s="54" t="s">
        <v>33</v>
      </c>
      <c r="B12" s="52" t="s">
        <v>70</v>
      </c>
      <c r="C12" s="29">
        <v>1</v>
      </c>
      <c r="D12" s="29">
        <v>1</v>
      </c>
      <c r="E12" s="29">
        <v>1</v>
      </c>
      <c r="F12" s="29">
        <v>1</v>
      </c>
      <c r="G12" s="30">
        <f t="shared" ref="G12:G15" si="0">SUMPRODUCT(C12:F12*10,$C$3:$F$3)</f>
        <v>10</v>
      </c>
    </row>
    <row r="13" spans="1:26" ht="18.75" x14ac:dyDescent="0.3">
      <c r="A13" s="55"/>
      <c r="B13" s="52" t="s">
        <v>71</v>
      </c>
      <c r="C13" s="29">
        <v>1</v>
      </c>
      <c r="D13" s="29">
        <v>1</v>
      </c>
      <c r="E13" s="29">
        <v>1</v>
      </c>
      <c r="F13" s="29">
        <v>1</v>
      </c>
      <c r="G13" s="30">
        <f t="shared" si="0"/>
        <v>10</v>
      </c>
    </row>
    <row r="14" spans="1:26" ht="18.75" x14ac:dyDescent="0.3">
      <c r="A14" s="55"/>
      <c r="B14" s="52" t="s">
        <v>72</v>
      </c>
      <c r="C14" s="29">
        <v>1</v>
      </c>
      <c r="D14" s="29">
        <v>1</v>
      </c>
      <c r="E14" s="29">
        <v>1</v>
      </c>
      <c r="F14" s="29">
        <v>1</v>
      </c>
      <c r="G14" s="30">
        <f t="shared" si="0"/>
        <v>10</v>
      </c>
    </row>
    <row r="15" spans="1:26" ht="18.75" x14ac:dyDescent="0.3">
      <c r="A15" s="55"/>
      <c r="B15" s="52" t="s">
        <v>73</v>
      </c>
      <c r="C15" s="29">
        <v>1</v>
      </c>
      <c r="D15" s="29">
        <v>1</v>
      </c>
      <c r="E15" s="29">
        <v>1</v>
      </c>
      <c r="F15" s="29">
        <v>1</v>
      </c>
      <c r="G15" s="30">
        <f t="shared" si="0"/>
        <v>10</v>
      </c>
    </row>
  </sheetData>
  <autoFilter ref="B11:H15">
    <sortState ref="B11:H15">
      <sortCondition ref="B11:B15"/>
    </sortState>
  </autoFilter>
  <mergeCells count="2">
    <mergeCell ref="A5:A8"/>
    <mergeCell ref="A12:A15"/>
  </mergeCells>
  <dataValidations count="1">
    <dataValidation type="decimal" allowBlank="1" sqref="C12:F15">
      <formula1>1</formula1>
      <formula2>4</formula2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Kacie</vt:lpstr>
      <vt:lpstr>Todd</vt:lpstr>
      <vt:lpstr>Nate</vt:lpstr>
      <vt:lpstr>Jenessa</vt:lpstr>
      <vt:lpstr>Reviewer Summary</vt:lpstr>
      <vt:lpstr>Wendy</vt:lpstr>
      <vt:lpstr>Frank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dcterms:modified xsi:type="dcterms:W3CDTF">2021-01-26T01:28:13Z</dcterms:modified>
</cp:coreProperties>
</file>